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OneDrive\Desktop\CEphas Documents in CEPR\BANQUE DES DONNEES\STATISTIQUES DES DIOCESES\Statistiques des DIOCESES 2023\"/>
    </mc:Choice>
  </mc:AlternateContent>
  <bookViews>
    <workbookView xWindow="0" yWindow="0" windowWidth="20490" windowHeight="8925" firstSheet="18" activeTab="21"/>
  </bookViews>
  <sheets>
    <sheet name="Paroisses" sheetId="1" r:id="rId1"/>
    <sheet name="Pop &amp; Catéchumènes" sheetId="2" r:id="rId2"/>
    <sheet name="Autres Religions" sheetId="3" r:id="rId3"/>
    <sheet name="Personnel" sheetId="4" r:id="rId4"/>
    <sheet name="Religieuses-1" sheetId="26" r:id="rId5"/>
    <sheet name="Religieuses-2" sheetId="6" r:id="rId6"/>
    <sheet name="Novices - F" sheetId="7" r:id="rId7"/>
    <sheet name="Postulantes" sheetId="8" r:id="rId8"/>
    <sheet name="Religieux" sheetId="9" r:id="rId9"/>
    <sheet name="Novices-M" sheetId="10" r:id="rId10"/>
    <sheet name="Catéchistes-1" sheetId="11" r:id="rId11"/>
    <sheet name="Catéchistes-2" sheetId="12" r:id="rId12"/>
    <sheet name="Autres Services" sheetId="13" r:id="rId13"/>
    <sheet name="Mouvements" sheetId="14" r:id="rId14"/>
    <sheet name="Sacrements-1" sheetId="15" r:id="rId15"/>
    <sheet name="Sacrements-2" sheetId="16" r:id="rId16"/>
    <sheet name="Sacrements-3" sheetId="17" r:id="rId17"/>
    <sheet name="Oeuvres-1" sheetId="18" r:id="rId18"/>
    <sheet name="Oeuvres-2" sheetId="19" r:id="rId19"/>
    <sheet name="Ecoles" sheetId="20" r:id="rId20"/>
    <sheet name="Enseignants" sheetId="21" r:id="rId21"/>
    <sheet name="Bref historique Butare" sheetId="27" r:id="rId22"/>
    <sheet name="Elèves" sheetId="22" r:id="rId23"/>
    <sheet name="PSVF" sheetId="23" r:id="rId24"/>
    <sheet name="GSém" sheetId="24" r:id="rId25"/>
    <sheet name="Tableau récapitulatif" sheetId="25" r:id="rId26"/>
  </sheets>
  <calcPr calcId="152511"/>
</workbook>
</file>

<file path=xl/calcChain.xml><?xml version="1.0" encoding="utf-8"?>
<calcChain xmlns="http://schemas.openxmlformats.org/spreadsheetml/2006/main">
  <c r="E31" i="15" l="1"/>
  <c r="D29" i="7" l="1"/>
  <c r="E29" i="7"/>
  <c r="F29" i="7"/>
  <c r="G29" i="7"/>
  <c r="H29" i="7"/>
  <c r="I29" i="7"/>
  <c r="J29" i="7"/>
  <c r="K29" i="7"/>
  <c r="L29" i="7"/>
  <c r="M29" i="7"/>
  <c r="N29" i="7"/>
  <c r="O29" i="7"/>
  <c r="P29" i="7"/>
  <c r="Q29" i="7"/>
  <c r="R29" i="7"/>
  <c r="S29" i="7"/>
  <c r="T29" i="7"/>
  <c r="U29" i="7"/>
  <c r="V29" i="7"/>
  <c r="W29" i="7"/>
  <c r="X29" i="7"/>
  <c r="Y29" i="7"/>
  <c r="Z29" i="7"/>
  <c r="AA29" i="7"/>
  <c r="AB29" i="7"/>
  <c r="AC29" i="7"/>
  <c r="AD29" i="7"/>
  <c r="AE29" i="7"/>
  <c r="AF29" i="7"/>
  <c r="F30" i="4"/>
  <c r="E6" i="11"/>
  <c r="E7" i="11"/>
  <c r="E8" i="11"/>
  <c r="E9" i="11"/>
  <c r="E10" i="11"/>
  <c r="E11" i="11"/>
  <c r="E12" i="11"/>
  <c r="E13" i="11"/>
  <c r="E14" i="11"/>
  <c r="E15" i="11"/>
  <c r="E16" i="11"/>
  <c r="E17" i="11"/>
  <c r="E18" i="11"/>
  <c r="E19" i="11"/>
  <c r="E20" i="11"/>
  <c r="E21" i="11"/>
  <c r="E22" i="11"/>
  <c r="E23" i="11"/>
  <c r="E24" i="11"/>
  <c r="E25" i="11"/>
  <c r="E26" i="11"/>
  <c r="E27" i="11"/>
  <c r="E28" i="11"/>
  <c r="E29" i="11"/>
  <c r="E30" i="11"/>
  <c r="C29" i="10"/>
  <c r="D29" i="10"/>
  <c r="E29" i="10"/>
  <c r="F29" i="10"/>
  <c r="G29" i="10"/>
  <c r="H29" i="10"/>
  <c r="I29" i="10"/>
  <c r="J29" i="10"/>
  <c r="K29" i="10"/>
  <c r="L29" i="10"/>
  <c r="M29" i="10"/>
  <c r="N29" i="10"/>
  <c r="O29" i="10"/>
  <c r="C30" i="8"/>
  <c r="D30" i="8"/>
  <c r="E30" i="8"/>
  <c r="F30" i="8"/>
  <c r="G30" i="8"/>
  <c r="H30" i="8"/>
  <c r="I30" i="8"/>
  <c r="J30" i="8"/>
  <c r="K30" i="8"/>
  <c r="L30" i="8"/>
  <c r="M30" i="8"/>
  <c r="N30" i="8"/>
  <c r="O30" i="8"/>
  <c r="P30" i="8"/>
  <c r="Q30" i="8"/>
  <c r="R30" i="8"/>
  <c r="S30" i="8"/>
  <c r="T30" i="8"/>
  <c r="U30" i="8"/>
  <c r="V30" i="8"/>
  <c r="W30" i="8"/>
  <c r="X30" i="8"/>
  <c r="Y30" i="8"/>
  <c r="Z30" i="8"/>
  <c r="AA30" i="8"/>
  <c r="AB30" i="8"/>
  <c r="AC30" i="8"/>
  <c r="AD5" i="8"/>
  <c r="AD8" i="8"/>
  <c r="R29" i="6"/>
  <c r="E5" i="2"/>
  <c r="E6" i="2"/>
  <c r="H6" i="2" s="1"/>
  <c r="E7" i="2"/>
  <c r="E8" i="2"/>
  <c r="E9" i="2"/>
  <c r="E10" i="2"/>
  <c r="H10" i="2" s="1"/>
  <c r="E11" i="2"/>
  <c r="E12" i="2"/>
  <c r="E13" i="2"/>
  <c r="E14" i="2"/>
  <c r="H14" i="2" s="1"/>
  <c r="E15" i="2"/>
  <c r="E16" i="2"/>
  <c r="E17" i="2"/>
  <c r="E18" i="2"/>
  <c r="H18" i="2" s="1"/>
  <c r="E19" i="2"/>
  <c r="E20" i="2"/>
  <c r="E21" i="2"/>
  <c r="E22" i="2"/>
  <c r="H22" i="2" s="1"/>
  <c r="E23" i="2"/>
  <c r="E24" i="2"/>
  <c r="H24" i="2" s="1"/>
  <c r="E25" i="2"/>
  <c r="E26" i="2"/>
  <c r="E27" i="2"/>
  <c r="E28" i="2"/>
  <c r="E29" i="2"/>
  <c r="H5" i="2"/>
  <c r="H7" i="2"/>
  <c r="H8" i="2"/>
  <c r="H9" i="2"/>
  <c r="H11" i="2"/>
  <c r="H12" i="2"/>
  <c r="H13" i="2"/>
  <c r="H15" i="2"/>
  <c r="H16" i="2"/>
  <c r="H17" i="2"/>
  <c r="H19" i="2"/>
  <c r="H20" i="2"/>
  <c r="H21" i="2"/>
  <c r="H23" i="2"/>
  <c r="H25" i="2"/>
  <c r="H26" i="2"/>
  <c r="H27" i="2"/>
  <c r="H28" i="2"/>
  <c r="H29" i="2"/>
  <c r="D30" i="15"/>
  <c r="I30" i="11"/>
  <c r="K4" i="3"/>
  <c r="K5" i="3"/>
  <c r="K6" i="3"/>
  <c r="K7" i="3"/>
  <c r="K8" i="3"/>
  <c r="K9" i="3"/>
  <c r="K10" i="3"/>
  <c r="K11" i="3"/>
  <c r="K12" i="3"/>
  <c r="K13" i="3"/>
  <c r="K14" i="3"/>
  <c r="K15" i="3"/>
  <c r="K16" i="3"/>
  <c r="K17" i="3"/>
  <c r="K18" i="3"/>
  <c r="K19" i="3"/>
  <c r="K20" i="3"/>
  <c r="K21" i="3"/>
  <c r="K22" i="3"/>
  <c r="K23" i="3"/>
  <c r="K24" i="3"/>
  <c r="K25" i="3"/>
  <c r="K26" i="3"/>
  <c r="K27" i="3"/>
  <c r="K28" i="3"/>
  <c r="D59" i="2"/>
  <c r="G59" i="2"/>
  <c r="I29" i="20"/>
  <c r="I56" i="22"/>
  <c r="I25" i="17"/>
  <c r="G49" i="2"/>
  <c r="G50" i="2"/>
  <c r="G51" i="2"/>
  <c r="G52" i="2"/>
  <c r="G53" i="2"/>
  <c r="G54" i="2"/>
  <c r="G55" i="2"/>
  <c r="G56" i="2"/>
  <c r="I18" i="17"/>
  <c r="J49" i="14"/>
  <c r="I19" i="17"/>
  <c r="I24" i="17"/>
  <c r="I6" i="17"/>
  <c r="I7" i="17"/>
  <c r="I8" i="17"/>
  <c r="I9" i="17"/>
  <c r="I10" i="17"/>
  <c r="I11" i="17"/>
  <c r="G36" i="2"/>
  <c r="G37" i="2"/>
  <c r="G38" i="2"/>
  <c r="G39" i="2"/>
  <c r="G40" i="2"/>
  <c r="G41" i="2"/>
  <c r="G42" i="2"/>
  <c r="H4" i="23"/>
  <c r="H5" i="23"/>
  <c r="H6" i="23"/>
  <c r="H7" i="23"/>
  <c r="H8" i="23"/>
  <c r="H9" i="23"/>
  <c r="H10" i="23"/>
  <c r="H11" i="23"/>
  <c r="H12" i="23"/>
  <c r="H13" i="23"/>
  <c r="H15" i="23"/>
  <c r="H16" i="23"/>
  <c r="H17" i="23"/>
  <c r="H18" i="23"/>
  <c r="H19" i="23"/>
  <c r="H20" i="23"/>
  <c r="H21" i="23"/>
  <c r="H22" i="23"/>
  <c r="H23" i="23"/>
  <c r="H24" i="23"/>
  <c r="H25" i="23"/>
  <c r="H26" i="23"/>
  <c r="H27" i="23"/>
  <c r="H28" i="23"/>
  <c r="H29" i="23"/>
  <c r="H3" i="23"/>
  <c r="I22" i="22"/>
  <c r="G43" i="2"/>
  <c r="G44" i="2"/>
  <c r="G45" i="2"/>
  <c r="G46" i="2"/>
  <c r="G47" i="2"/>
  <c r="G48" i="2"/>
  <c r="I16" i="17"/>
  <c r="I17" i="17"/>
  <c r="I21" i="17"/>
  <c r="I22" i="17"/>
  <c r="I27" i="17"/>
  <c r="I13" i="17"/>
  <c r="I14" i="17"/>
  <c r="I15" i="17"/>
  <c r="I28" i="17"/>
  <c r="D46" i="2"/>
  <c r="I5" i="21"/>
  <c r="I6" i="21"/>
  <c r="I7" i="21"/>
  <c r="I8" i="21"/>
  <c r="I9" i="21"/>
  <c r="I10" i="21"/>
  <c r="I11" i="21"/>
  <c r="I12" i="21"/>
  <c r="I13" i="21"/>
  <c r="I14" i="21"/>
  <c r="I15" i="21"/>
  <c r="I4" i="17"/>
  <c r="I5" i="17"/>
  <c r="F6" i="12"/>
  <c r="F7" i="12"/>
  <c r="F8" i="12"/>
  <c r="F9" i="12"/>
  <c r="G35" i="2"/>
  <c r="E34" i="22"/>
  <c r="P6" i="10"/>
  <c r="P7" i="10"/>
  <c r="P8" i="10"/>
  <c r="P9" i="10"/>
  <c r="P10" i="10"/>
  <c r="P11" i="10"/>
  <c r="P12" i="10"/>
  <c r="P13" i="10"/>
  <c r="P14" i="10"/>
  <c r="P15" i="10"/>
  <c r="P16" i="10"/>
  <c r="P17" i="10"/>
  <c r="P18" i="10"/>
  <c r="P19" i="10"/>
  <c r="P20" i="10"/>
  <c r="P21" i="10"/>
  <c r="P22" i="10"/>
  <c r="P23" i="10"/>
  <c r="P24" i="10"/>
  <c r="P25" i="10"/>
  <c r="P26" i="10"/>
  <c r="P27" i="10"/>
  <c r="P28" i="10"/>
  <c r="P5" i="10"/>
  <c r="AA5" i="10"/>
  <c r="C31" i="26"/>
  <c r="D31" i="26"/>
  <c r="E31" i="26"/>
  <c r="F31" i="26"/>
  <c r="G31" i="26"/>
  <c r="H31" i="26"/>
  <c r="I31" i="26"/>
  <c r="J31" i="26"/>
  <c r="K31" i="26"/>
  <c r="L31" i="26"/>
  <c r="M31" i="26"/>
  <c r="N31" i="26"/>
  <c r="O31" i="26"/>
  <c r="P31" i="26"/>
  <c r="Q31" i="26"/>
  <c r="R31" i="26"/>
  <c r="S31" i="26"/>
  <c r="T31" i="26"/>
  <c r="U31" i="26"/>
  <c r="V31" i="26"/>
  <c r="W31" i="26"/>
  <c r="X31" i="26"/>
  <c r="Y31" i="26"/>
  <c r="B31" i="26"/>
  <c r="Z6" i="26"/>
  <c r="Z7" i="26"/>
  <c r="Z8" i="26"/>
  <c r="Z9" i="26"/>
  <c r="Z10" i="26"/>
  <c r="Z11" i="26"/>
  <c r="Z12" i="26"/>
  <c r="Z13" i="26"/>
  <c r="Z14" i="26"/>
  <c r="Z15" i="26"/>
  <c r="Z16" i="26"/>
  <c r="Z17" i="26"/>
  <c r="Z18" i="26"/>
  <c r="Z19" i="26"/>
  <c r="Z20" i="26"/>
  <c r="Z21" i="26"/>
  <c r="Z22" i="26"/>
  <c r="Z23" i="26"/>
  <c r="Z24" i="26"/>
  <c r="Z25" i="26"/>
  <c r="Z26" i="26"/>
  <c r="Z27" i="26"/>
  <c r="Z28" i="26"/>
  <c r="Z29" i="26"/>
  <c r="Z30" i="26"/>
  <c r="AC4" i="6"/>
  <c r="AC5" i="6"/>
  <c r="AC6" i="6"/>
  <c r="AC7" i="6"/>
  <c r="AC8" i="6"/>
  <c r="AC9" i="6"/>
  <c r="AC10" i="6"/>
  <c r="AC11" i="6"/>
  <c r="AC12" i="6"/>
  <c r="AC13" i="6"/>
  <c r="AC14" i="6"/>
  <c r="AC15" i="6"/>
  <c r="AC16" i="6"/>
  <c r="AC17" i="6"/>
  <c r="AC18" i="6"/>
  <c r="AC19" i="6"/>
  <c r="AC20" i="6"/>
  <c r="AC21" i="6"/>
  <c r="AC22" i="6"/>
  <c r="AC23" i="6"/>
  <c r="AC3" i="6"/>
  <c r="AC24" i="6"/>
  <c r="AC25" i="6"/>
  <c r="AC26" i="6"/>
  <c r="AC27" i="6"/>
  <c r="AC28" i="6"/>
  <c r="B29" i="6"/>
  <c r="B30" i="8"/>
  <c r="AD6" i="8"/>
  <c r="AD7" i="8"/>
  <c r="AD9" i="8"/>
  <c r="AD10" i="8"/>
  <c r="L18" i="24"/>
  <c r="L19" i="24"/>
  <c r="L20" i="24"/>
  <c r="L21" i="24"/>
  <c r="L22" i="24"/>
  <c r="L23" i="24"/>
  <c r="L24" i="24"/>
  <c r="L25" i="24"/>
  <c r="L26" i="24"/>
  <c r="L27" i="24"/>
  <c r="L28" i="24"/>
  <c r="L29" i="24"/>
  <c r="L30" i="24"/>
  <c r="L31" i="24"/>
  <c r="L6" i="24"/>
  <c r="L7" i="24"/>
  <c r="L8" i="24"/>
  <c r="L9" i="24"/>
  <c r="L10" i="24"/>
  <c r="L11" i="24"/>
  <c r="L12" i="24"/>
  <c r="L13" i="24"/>
  <c r="L14" i="24"/>
  <c r="L15" i="24"/>
  <c r="L16" i="24"/>
  <c r="L17" i="24"/>
  <c r="D29" i="6" l="1"/>
  <c r="E29" i="6"/>
  <c r="F29" i="6"/>
  <c r="G29" i="6"/>
  <c r="H29" i="6"/>
  <c r="I29" i="6"/>
  <c r="J29" i="6"/>
  <c r="K29" i="6"/>
  <c r="L29" i="6"/>
  <c r="M29" i="6"/>
  <c r="N29" i="6"/>
  <c r="O29" i="6"/>
  <c r="P29" i="6"/>
  <c r="Q29" i="6"/>
  <c r="S29" i="6"/>
  <c r="T29" i="6"/>
  <c r="U29" i="6"/>
  <c r="V29" i="6"/>
  <c r="W29" i="6"/>
  <c r="X29" i="6"/>
  <c r="Y29" i="6"/>
  <c r="Z29" i="6"/>
  <c r="AA29" i="6"/>
  <c r="AB29" i="6"/>
  <c r="I21" i="12"/>
  <c r="I22" i="12"/>
  <c r="I23" i="12"/>
  <c r="F6" i="2"/>
  <c r="F8" i="2"/>
  <c r="F10" i="2"/>
  <c r="F12" i="2"/>
  <c r="F13" i="2"/>
  <c r="F14" i="2"/>
  <c r="F15" i="2"/>
  <c r="F19" i="2"/>
  <c r="F24" i="2"/>
  <c r="F28" i="2"/>
  <c r="F17" i="2" l="1"/>
  <c r="F16" i="2"/>
  <c r="F7" i="2"/>
  <c r="F9" i="2"/>
  <c r="F5" i="2"/>
  <c r="F29" i="2"/>
  <c r="F11" i="2"/>
  <c r="F27" i="2"/>
  <c r="F26" i="2"/>
  <c r="F20" i="2"/>
  <c r="F25" i="2"/>
  <c r="F23" i="2"/>
  <c r="F22" i="2"/>
  <c r="F21" i="2"/>
  <c r="F18" i="2"/>
  <c r="T29" i="10"/>
  <c r="U29" i="10"/>
  <c r="V29" i="10"/>
  <c r="W29" i="10"/>
  <c r="X29" i="10"/>
  <c r="Y29" i="10"/>
  <c r="Z29" i="10"/>
  <c r="O104" i="1"/>
  <c r="E32" i="24"/>
  <c r="D32" i="24"/>
  <c r="Z5" i="26"/>
  <c r="Z31" i="26" s="1"/>
  <c r="I36" i="22"/>
  <c r="E36" i="22"/>
  <c r="I6" i="22"/>
  <c r="E6" i="22"/>
  <c r="I36" i="21"/>
  <c r="E36" i="21"/>
  <c r="E6" i="21"/>
  <c r="I37" i="20"/>
  <c r="E37" i="20"/>
  <c r="I7" i="20"/>
  <c r="E7" i="20"/>
  <c r="D7" i="15"/>
  <c r="J36" i="14"/>
  <c r="D6" i="13"/>
  <c r="I6" i="11"/>
  <c r="I7" i="11"/>
  <c r="I8" i="11"/>
  <c r="I9" i="11"/>
  <c r="I10" i="11"/>
  <c r="I11" i="11"/>
  <c r="I12" i="11"/>
  <c r="I13" i="11"/>
  <c r="I5" i="11"/>
  <c r="L7" i="11"/>
  <c r="M6" i="4"/>
  <c r="D36" i="2"/>
  <c r="H36" i="2" s="1"/>
  <c r="M23" i="4"/>
  <c r="D53" i="2"/>
  <c r="H53" i="2" s="1"/>
  <c r="E24" i="20"/>
  <c r="E25" i="20"/>
  <c r="E26" i="20"/>
  <c r="E27" i="20"/>
  <c r="I26" i="20"/>
  <c r="I27" i="20"/>
  <c r="E28" i="20"/>
  <c r="D28" i="15"/>
  <c r="D57" i="2"/>
  <c r="H57" i="2" s="1"/>
  <c r="I52" i="20"/>
  <c r="E52" i="20"/>
  <c r="D20" i="16"/>
  <c r="I51" i="20"/>
  <c r="D48" i="2"/>
  <c r="H48" i="2" s="1"/>
  <c r="D49" i="2"/>
  <c r="H49" i="2" s="1"/>
  <c r="D50" i="2"/>
  <c r="H50" i="2" s="1"/>
  <c r="D13" i="16"/>
  <c r="D14" i="16"/>
  <c r="D15" i="16"/>
  <c r="I12" i="17"/>
  <c r="D5" i="16"/>
  <c r="D6" i="16"/>
  <c r="D7" i="16"/>
  <c r="D8" i="16"/>
  <c r="D9" i="16"/>
  <c r="D10" i="16"/>
  <c r="D11" i="16"/>
  <c r="D12" i="16"/>
  <c r="D14" i="15"/>
  <c r="I35" i="22"/>
  <c r="E35" i="22"/>
  <c r="I5" i="22"/>
  <c r="E5" i="22"/>
  <c r="I35" i="21"/>
  <c r="E35" i="21"/>
  <c r="E5" i="21"/>
  <c r="I36" i="20"/>
  <c r="E36" i="20"/>
  <c r="I6" i="20"/>
  <c r="E6" i="20"/>
  <c r="D4" i="16"/>
  <c r="D6" i="15"/>
  <c r="J35" i="14"/>
  <c r="J5" i="14"/>
  <c r="J6" i="14"/>
  <c r="D5" i="13"/>
  <c r="L6" i="11"/>
  <c r="L28" i="11"/>
  <c r="L29" i="11"/>
  <c r="L30" i="11"/>
  <c r="M5" i="4"/>
  <c r="D35" i="2"/>
  <c r="H35" i="2" s="1"/>
  <c r="D34" i="2"/>
  <c r="H34" i="2" s="1"/>
  <c r="E4" i="2"/>
  <c r="F4" i="2" s="1"/>
  <c r="I28" i="22"/>
  <c r="C30" i="22"/>
  <c r="D30" i="22"/>
  <c r="F30" i="22"/>
  <c r="G30" i="22"/>
  <c r="H30" i="22"/>
  <c r="B30" i="22"/>
  <c r="E58" i="21"/>
  <c r="F30" i="21"/>
  <c r="G30" i="21"/>
  <c r="H30" i="21"/>
  <c r="D30" i="21"/>
  <c r="C30" i="21"/>
  <c r="I27" i="21"/>
  <c r="I28" i="21"/>
  <c r="I29" i="21"/>
  <c r="B30" i="21"/>
  <c r="E54" i="20"/>
  <c r="E55" i="20"/>
  <c r="E56" i="20"/>
  <c r="E57" i="20"/>
  <c r="E58" i="20"/>
  <c r="E59" i="20"/>
  <c r="D29" i="15"/>
  <c r="J28" i="14"/>
  <c r="I28" i="11"/>
  <c r="I29" i="11"/>
  <c r="G58" i="2"/>
  <c r="I34" i="22"/>
  <c r="I4" i="22"/>
  <c r="E4" i="22"/>
  <c r="I34" i="21"/>
  <c r="E34" i="21"/>
  <c r="E4" i="21"/>
  <c r="I4" i="21"/>
  <c r="E35" i="20"/>
  <c r="I35" i="20"/>
  <c r="I5" i="20"/>
  <c r="E5" i="20"/>
  <c r="I3" i="17"/>
  <c r="D3" i="16"/>
  <c r="D5" i="15"/>
  <c r="J34" i="14"/>
  <c r="J4" i="14"/>
  <c r="G30" i="13"/>
  <c r="D4" i="13"/>
  <c r="I15" i="12"/>
  <c r="I16" i="12"/>
  <c r="I17" i="12"/>
  <c r="I18" i="12"/>
  <c r="I19" i="12"/>
  <c r="I20" i="12"/>
  <c r="I24" i="12"/>
  <c r="I25" i="12"/>
  <c r="I26" i="12"/>
  <c r="I27" i="12"/>
  <c r="I28" i="12"/>
  <c r="I29" i="12"/>
  <c r="I30" i="12"/>
  <c r="I6" i="12"/>
  <c r="I7" i="12"/>
  <c r="I8" i="12"/>
  <c r="I9" i="12"/>
  <c r="I10" i="12"/>
  <c r="I11" i="12"/>
  <c r="I12" i="12"/>
  <c r="I13" i="12"/>
  <c r="I14" i="12"/>
  <c r="I5" i="12"/>
  <c r="F5" i="12"/>
  <c r="E5" i="11"/>
  <c r="L5" i="11"/>
  <c r="M4" i="4"/>
  <c r="K3" i="3"/>
  <c r="H4" i="2"/>
  <c r="I54" i="20"/>
  <c r="I55" i="20"/>
  <c r="I56" i="20"/>
  <c r="I57" i="20"/>
  <c r="D27" i="15"/>
  <c r="I27" i="11"/>
  <c r="M24" i="4"/>
  <c r="M25" i="4"/>
  <c r="M26" i="4"/>
  <c r="M27" i="4"/>
  <c r="M28" i="4"/>
  <c r="M29" i="4"/>
  <c r="D22" i="16"/>
  <c r="D24" i="16"/>
  <c r="D21" i="15"/>
  <c r="D22" i="15"/>
  <c r="D23" i="15"/>
  <c r="D24" i="15"/>
  <c r="D25" i="15"/>
  <c r="D26" i="15"/>
  <c r="J24" i="14"/>
  <c r="J25" i="14"/>
  <c r="I54" i="22"/>
  <c r="I55" i="22"/>
  <c r="I57" i="22"/>
  <c r="I58" i="22"/>
  <c r="I59" i="22"/>
  <c r="D25" i="16"/>
  <c r="D26" i="16"/>
  <c r="D27" i="16"/>
  <c r="D28" i="16"/>
  <c r="D24" i="13"/>
  <c r="D25" i="13"/>
  <c r="D26" i="13"/>
  <c r="D27" i="13"/>
  <c r="D28" i="13"/>
  <c r="D29" i="13"/>
  <c r="D51" i="2"/>
  <c r="H51" i="2" s="1"/>
  <c r="D52" i="2"/>
  <c r="H52" i="2" s="1"/>
  <c r="D54" i="2"/>
  <c r="H54" i="2" s="1"/>
  <c r="D55" i="2"/>
  <c r="H55" i="2" s="1"/>
  <c r="D56" i="2"/>
  <c r="H56" i="2" s="1"/>
  <c r="D58" i="2"/>
  <c r="H58" i="2" s="1"/>
  <c r="H59" i="2"/>
  <c r="I50" i="22"/>
  <c r="I51" i="22"/>
  <c r="I52" i="22"/>
  <c r="I53" i="22"/>
  <c r="E53" i="22"/>
  <c r="M8" i="4"/>
  <c r="M9" i="4"/>
  <c r="M10" i="4"/>
  <c r="M11" i="4"/>
  <c r="M12" i="4"/>
  <c r="M13" i="4"/>
  <c r="M14" i="4"/>
  <c r="M15" i="4"/>
  <c r="M16" i="4"/>
  <c r="M17" i="4"/>
  <c r="M18" i="4"/>
  <c r="M19" i="4"/>
  <c r="M20" i="4"/>
  <c r="M21" i="4"/>
  <c r="M22" i="4"/>
  <c r="D17" i="16"/>
  <c r="D18" i="16"/>
  <c r="D19" i="16"/>
  <c r="D21" i="16"/>
  <c r="D16" i="16"/>
  <c r="D17" i="15"/>
  <c r="D18" i="15"/>
  <c r="D19" i="15"/>
  <c r="D20" i="15"/>
  <c r="D16" i="13"/>
  <c r="D17" i="13"/>
  <c r="D18" i="13"/>
  <c r="D19" i="13"/>
  <c r="D20" i="13"/>
  <c r="D21" i="13"/>
  <c r="I19" i="11"/>
  <c r="I20" i="11"/>
  <c r="I21" i="11"/>
  <c r="I22" i="11"/>
  <c r="I23" i="11"/>
  <c r="I24" i="11"/>
  <c r="I25" i="11"/>
  <c r="I26" i="11"/>
  <c r="I14" i="11"/>
  <c r="I15" i="11"/>
  <c r="I16" i="11"/>
  <c r="I17" i="11"/>
  <c r="I18" i="11"/>
  <c r="D45" i="2"/>
  <c r="H45" i="2" s="1"/>
  <c r="H46" i="2"/>
  <c r="D47" i="2"/>
  <c r="H47" i="2" s="1"/>
  <c r="D16" i="15"/>
  <c r="D13" i="15"/>
  <c r="D15" i="15"/>
  <c r="E41" i="22"/>
  <c r="D10" i="15"/>
  <c r="D11" i="15"/>
  <c r="D12" i="15"/>
  <c r="E41" i="20"/>
  <c r="D38" i="2"/>
  <c r="H38" i="2" s="1"/>
  <c r="D39" i="2"/>
  <c r="H39" i="2" s="1"/>
  <c r="D40" i="2"/>
  <c r="H40" i="2" s="1"/>
  <c r="D41" i="2"/>
  <c r="H41" i="2" s="1"/>
  <c r="D42" i="2"/>
  <c r="H42" i="2" s="1"/>
  <c r="D43" i="2"/>
  <c r="H43" i="2" s="1"/>
  <c r="D44" i="2"/>
  <c r="H44" i="2" s="1"/>
  <c r="I39" i="21"/>
  <c r="I38" i="22"/>
  <c r="I39" i="22"/>
  <c r="I40" i="22"/>
  <c r="I41" i="22"/>
  <c r="I42" i="22"/>
  <c r="I43" i="22"/>
  <c r="I44" i="22"/>
  <c r="I45" i="22"/>
  <c r="I46" i="22"/>
  <c r="I47" i="22"/>
  <c r="I48" i="22"/>
  <c r="I49" i="22"/>
  <c r="I37" i="22"/>
  <c r="E38" i="22"/>
  <c r="E39" i="22"/>
  <c r="E40" i="22"/>
  <c r="E42" i="22"/>
  <c r="E43" i="22"/>
  <c r="E44" i="22"/>
  <c r="E45" i="22"/>
  <c r="E46" i="22"/>
  <c r="E47" i="22"/>
  <c r="E48" i="22"/>
  <c r="E49" i="22"/>
  <c r="E50" i="22"/>
  <c r="E51" i="22"/>
  <c r="E52" i="22"/>
  <c r="E54" i="22"/>
  <c r="E55" i="22"/>
  <c r="E56" i="22"/>
  <c r="E57" i="22"/>
  <c r="E58" i="22"/>
  <c r="E59" i="22"/>
  <c r="E37" i="22"/>
  <c r="I8" i="22"/>
  <c r="I9" i="22"/>
  <c r="I10" i="22"/>
  <c r="I11" i="22"/>
  <c r="I12" i="22"/>
  <c r="I13" i="22"/>
  <c r="I14" i="22"/>
  <c r="I15" i="22"/>
  <c r="I16" i="22"/>
  <c r="I17" i="22"/>
  <c r="I18" i="22"/>
  <c r="I19" i="22"/>
  <c r="I20" i="22"/>
  <c r="I21" i="22"/>
  <c r="I23" i="22"/>
  <c r="I24" i="22"/>
  <c r="I25" i="22"/>
  <c r="I26" i="22"/>
  <c r="I27" i="22"/>
  <c r="I7" i="22"/>
  <c r="E8" i="22"/>
  <c r="E9" i="22"/>
  <c r="E10" i="22"/>
  <c r="E11" i="22"/>
  <c r="E12" i="22"/>
  <c r="E13" i="22"/>
  <c r="E14" i="22"/>
  <c r="E15" i="22"/>
  <c r="E16" i="22"/>
  <c r="E17" i="22"/>
  <c r="E18" i="22"/>
  <c r="E19" i="22"/>
  <c r="E20" i="22"/>
  <c r="E21" i="22"/>
  <c r="E22" i="22"/>
  <c r="E23" i="22"/>
  <c r="E24" i="22"/>
  <c r="E25" i="22"/>
  <c r="E26" i="22"/>
  <c r="E27" i="22"/>
  <c r="E28" i="22"/>
  <c r="E7" i="22"/>
  <c r="I40" i="21"/>
  <c r="I41" i="21"/>
  <c r="I42" i="21"/>
  <c r="I43" i="21"/>
  <c r="I44" i="21"/>
  <c r="I45" i="21"/>
  <c r="I46" i="21"/>
  <c r="I47" i="21"/>
  <c r="I48" i="21"/>
  <c r="I49" i="21"/>
  <c r="I50" i="21"/>
  <c r="I51" i="21"/>
  <c r="I52" i="21"/>
  <c r="I53" i="21"/>
  <c r="I54" i="21"/>
  <c r="I55" i="21"/>
  <c r="I56" i="21"/>
  <c r="I57" i="21"/>
  <c r="I58" i="21"/>
  <c r="I59" i="21"/>
  <c r="I37" i="21"/>
  <c r="E38" i="21"/>
  <c r="E37" i="21"/>
  <c r="E39" i="21"/>
  <c r="E40" i="21"/>
  <c r="E41" i="21"/>
  <c r="E42" i="21"/>
  <c r="E43" i="21"/>
  <c r="E44" i="21"/>
  <c r="E45" i="21"/>
  <c r="E46" i="21"/>
  <c r="E47" i="21"/>
  <c r="E48" i="21"/>
  <c r="E49" i="21"/>
  <c r="E50" i="21"/>
  <c r="E51" i="21"/>
  <c r="E52" i="21"/>
  <c r="E53" i="21"/>
  <c r="E54" i="21"/>
  <c r="E55" i="21"/>
  <c r="E56" i="21"/>
  <c r="E57" i="21"/>
  <c r="E59" i="21"/>
  <c r="I16" i="21"/>
  <c r="I17" i="21"/>
  <c r="I18" i="21"/>
  <c r="I19" i="21"/>
  <c r="I20" i="21"/>
  <c r="I21" i="21"/>
  <c r="I22" i="21"/>
  <c r="I23" i="21"/>
  <c r="I24" i="21"/>
  <c r="I25" i="21"/>
  <c r="I26" i="21"/>
  <c r="E8" i="21"/>
  <c r="E9" i="21"/>
  <c r="E10" i="21"/>
  <c r="E11" i="21"/>
  <c r="E12" i="21"/>
  <c r="E13" i="21"/>
  <c r="E14" i="21"/>
  <c r="E15" i="21"/>
  <c r="E16" i="21"/>
  <c r="E17" i="21"/>
  <c r="E18" i="21"/>
  <c r="E19" i="21"/>
  <c r="E20" i="21"/>
  <c r="E21" i="21"/>
  <c r="E22" i="21"/>
  <c r="E23" i="21"/>
  <c r="E24" i="21"/>
  <c r="E25" i="21"/>
  <c r="E26" i="21"/>
  <c r="E27" i="21"/>
  <c r="E28" i="21"/>
  <c r="E29" i="21"/>
  <c r="E7" i="21"/>
  <c r="I39" i="20"/>
  <c r="I40" i="20"/>
  <c r="I41" i="20"/>
  <c r="I42" i="20"/>
  <c r="I43" i="20"/>
  <c r="I44" i="20"/>
  <c r="I45" i="20"/>
  <c r="I46" i="20"/>
  <c r="I47" i="20"/>
  <c r="I48" i="20"/>
  <c r="I49" i="20"/>
  <c r="I50" i="20"/>
  <c r="I22" i="20"/>
  <c r="I53" i="20"/>
  <c r="I58" i="20"/>
  <c r="I59" i="20"/>
  <c r="I60" i="20"/>
  <c r="I38" i="20"/>
  <c r="E39" i="20"/>
  <c r="E42" i="20"/>
  <c r="E43" i="20"/>
  <c r="E44" i="20"/>
  <c r="E45" i="20"/>
  <c r="E46" i="20"/>
  <c r="E47" i="20"/>
  <c r="E48" i="20"/>
  <c r="E49" i="20"/>
  <c r="E50" i="20"/>
  <c r="E51" i="20"/>
  <c r="E22" i="20"/>
  <c r="E53" i="20"/>
  <c r="E60" i="20"/>
  <c r="E38" i="20"/>
  <c r="I9" i="20"/>
  <c r="I10" i="20"/>
  <c r="I11" i="20"/>
  <c r="I12" i="20"/>
  <c r="I13" i="20"/>
  <c r="I14" i="20"/>
  <c r="I15" i="20"/>
  <c r="I16" i="20"/>
  <c r="I17" i="20"/>
  <c r="I18" i="20"/>
  <c r="I19" i="20"/>
  <c r="I20" i="20"/>
  <c r="I21" i="20"/>
  <c r="I23" i="20"/>
  <c r="I24" i="20"/>
  <c r="I25" i="20"/>
  <c r="I28" i="20"/>
  <c r="I30" i="20"/>
  <c r="F31" i="20"/>
  <c r="G31" i="20"/>
  <c r="H31" i="20"/>
  <c r="I8" i="20"/>
  <c r="E9" i="20"/>
  <c r="E10" i="20"/>
  <c r="E11" i="20"/>
  <c r="E12" i="20"/>
  <c r="E13" i="20"/>
  <c r="E14" i="20"/>
  <c r="E15" i="20"/>
  <c r="E16" i="20"/>
  <c r="E17" i="20"/>
  <c r="E18" i="20"/>
  <c r="E19" i="20"/>
  <c r="E20" i="20"/>
  <c r="E21" i="20"/>
  <c r="E23" i="20"/>
  <c r="E29" i="20"/>
  <c r="E30" i="20"/>
  <c r="B31" i="20"/>
  <c r="C31" i="20"/>
  <c r="D31" i="20"/>
  <c r="E8" i="20"/>
  <c r="D9" i="15"/>
  <c r="J38" i="14"/>
  <c r="J39" i="14"/>
  <c r="J40" i="14"/>
  <c r="J41" i="14"/>
  <c r="J42" i="14"/>
  <c r="J43" i="14"/>
  <c r="J44" i="14"/>
  <c r="J45" i="14"/>
  <c r="J46" i="14"/>
  <c r="J47" i="14"/>
  <c r="J48" i="14"/>
  <c r="J50" i="14"/>
  <c r="J51" i="14"/>
  <c r="J52" i="14"/>
  <c r="J53" i="14"/>
  <c r="J54" i="14"/>
  <c r="J55" i="14"/>
  <c r="J56" i="14"/>
  <c r="J57" i="14"/>
  <c r="J58" i="14"/>
  <c r="J59" i="14"/>
  <c r="C30" i="14"/>
  <c r="D30" i="14"/>
  <c r="E30" i="14"/>
  <c r="F30" i="14"/>
  <c r="G30" i="14"/>
  <c r="H30" i="14"/>
  <c r="I30" i="14"/>
  <c r="J8" i="14"/>
  <c r="J9" i="14"/>
  <c r="J10" i="14"/>
  <c r="J11" i="14"/>
  <c r="J12" i="14"/>
  <c r="J13" i="14"/>
  <c r="J14" i="14"/>
  <c r="J15" i="14"/>
  <c r="J16" i="14"/>
  <c r="J17" i="14"/>
  <c r="J18" i="14"/>
  <c r="J19" i="14"/>
  <c r="J20" i="14"/>
  <c r="J21" i="14"/>
  <c r="J22" i="14"/>
  <c r="J23" i="14"/>
  <c r="J26" i="14"/>
  <c r="J27" i="14"/>
  <c r="J29" i="14"/>
  <c r="E30" i="13"/>
  <c r="F30" i="13"/>
  <c r="D8" i="13"/>
  <c r="D9" i="13"/>
  <c r="D10" i="13"/>
  <c r="D11" i="13"/>
  <c r="D12" i="13"/>
  <c r="D13" i="13"/>
  <c r="D14" i="13"/>
  <c r="D15" i="13"/>
  <c r="D22" i="13"/>
  <c r="D23" i="13"/>
  <c r="D7" i="13"/>
  <c r="F10" i="12"/>
  <c r="F11" i="12"/>
  <c r="F12" i="12"/>
  <c r="F13" i="12"/>
  <c r="F14" i="12"/>
  <c r="F15" i="12"/>
  <c r="F16" i="12"/>
  <c r="F17" i="12"/>
  <c r="F18" i="12"/>
  <c r="F19" i="12"/>
  <c r="F20" i="12"/>
  <c r="F21" i="12"/>
  <c r="F22" i="12"/>
  <c r="F24" i="12"/>
  <c r="F25" i="12"/>
  <c r="F26" i="12"/>
  <c r="F27" i="12"/>
  <c r="F28" i="12"/>
  <c r="F29" i="12"/>
  <c r="F30" i="12"/>
  <c r="L9" i="11"/>
  <c r="L10" i="11"/>
  <c r="L11" i="11"/>
  <c r="L12" i="11"/>
  <c r="L13" i="11"/>
  <c r="L14" i="11"/>
  <c r="L15" i="11"/>
  <c r="L16" i="11"/>
  <c r="L17" i="11"/>
  <c r="L18" i="11"/>
  <c r="L19" i="11"/>
  <c r="L20" i="11"/>
  <c r="L22" i="11"/>
  <c r="L23" i="11"/>
  <c r="L24" i="11"/>
  <c r="L25" i="11"/>
  <c r="L27" i="11"/>
  <c r="B30" i="14"/>
  <c r="J7" i="14"/>
  <c r="C31" i="12"/>
  <c r="D31" i="12"/>
  <c r="E31" i="12"/>
  <c r="G31" i="12"/>
  <c r="H31" i="12"/>
  <c r="B31" i="12"/>
  <c r="C30" i="2"/>
  <c r="D30" i="2"/>
  <c r="G30" i="2"/>
  <c r="B30" i="2"/>
  <c r="E30" i="2" l="1"/>
  <c r="H30" i="2" s="1"/>
  <c r="I30" i="22"/>
  <c r="E30" i="22"/>
  <c r="E30" i="21"/>
  <c r="I30" i="21"/>
  <c r="I31" i="12"/>
  <c r="E60" i="22"/>
  <c r="E61" i="20"/>
  <c r="J30" i="14"/>
  <c r="E60" i="21"/>
  <c r="E31" i="20"/>
  <c r="D30" i="13"/>
  <c r="F31" i="12"/>
  <c r="I31" i="20"/>
  <c r="R28" i="9"/>
  <c r="C29" i="6"/>
  <c r="AC29" i="6" s="1"/>
  <c r="M7" i="4"/>
  <c r="C31" i="15"/>
  <c r="B31" i="15"/>
  <c r="D8" i="15"/>
  <c r="D31" i="15" s="1"/>
  <c r="C30" i="13"/>
  <c r="B30" i="13"/>
  <c r="G31" i="11"/>
  <c r="H31" i="11"/>
  <c r="C31" i="11"/>
  <c r="D31" i="11"/>
  <c r="B31" i="11"/>
  <c r="I31" i="11"/>
  <c r="E31" i="11"/>
  <c r="J28" i="9"/>
  <c r="AA6" i="10"/>
  <c r="AA7" i="10"/>
  <c r="AA8" i="10"/>
  <c r="AA9" i="10"/>
  <c r="AA10" i="10"/>
  <c r="AA11" i="10"/>
  <c r="AA12" i="10"/>
  <c r="AA13" i="10"/>
  <c r="AA14" i="10"/>
  <c r="AA15" i="10"/>
  <c r="AA16" i="10"/>
  <c r="AA17" i="10"/>
  <c r="AA18" i="10"/>
  <c r="AA19" i="10"/>
  <c r="AA20" i="10"/>
  <c r="AA21" i="10"/>
  <c r="AA22" i="10"/>
  <c r="AA23" i="10"/>
  <c r="AA24" i="10"/>
  <c r="AA25" i="10"/>
  <c r="AA26" i="10"/>
  <c r="AA27" i="10"/>
  <c r="AA28" i="10"/>
  <c r="AA4" i="10"/>
  <c r="B29" i="10"/>
  <c r="P29" i="10" s="1"/>
  <c r="P4" i="10"/>
  <c r="T5" i="9"/>
  <c r="T6" i="9"/>
  <c r="T7" i="9"/>
  <c r="T8" i="9"/>
  <c r="T9" i="9"/>
  <c r="T10" i="9"/>
  <c r="T11" i="9"/>
  <c r="T12" i="9"/>
  <c r="T13" i="9"/>
  <c r="T14" i="9"/>
  <c r="T15" i="9"/>
  <c r="T16" i="9"/>
  <c r="T17" i="9"/>
  <c r="T18" i="9"/>
  <c r="T19" i="9"/>
  <c r="T20" i="9"/>
  <c r="T21" i="9"/>
  <c r="T22" i="9"/>
  <c r="T23" i="9"/>
  <c r="T24" i="9"/>
  <c r="T25" i="9"/>
  <c r="T26" i="9"/>
  <c r="T27" i="9"/>
  <c r="T3" i="9"/>
  <c r="F60" i="2"/>
  <c r="E60" i="2"/>
  <c r="C60" i="2"/>
  <c r="D37" i="2"/>
  <c r="D60" i="2" s="1"/>
  <c r="AD11" i="8"/>
  <c r="AD12" i="8"/>
  <c r="AD13" i="8"/>
  <c r="AD14" i="8"/>
  <c r="AD15" i="8"/>
  <c r="AD16" i="8"/>
  <c r="AD17" i="8"/>
  <c r="AD18" i="8"/>
  <c r="AD19" i="8"/>
  <c r="AD20" i="8"/>
  <c r="AD21" i="8"/>
  <c r="AD22" i="8"/>
  <c r="AD23" i="8"/>
  <c r="AD24" i="8"/>
  <c r="AD25" i="8"/>
  <c r="AD26" i="8"/>
  <c r="AD27" i="8"/>
  <c r="AD28" i="8"/>
  <c r="AD29" i="8"/>
  <c r="AD30" i="8"/>
  <c r="F30" i="2" l="1"/>
  <c r="AA29" i="10"/>
  <c r="L8" i="11"/>
  <c r="T4" i="9"/>
  <c r="B28" i="9"/>
  <c r="C28" i="9"/>
  <c r="E28" i="9"/>
  <c r="I28" i="9"/>
  <c r="F28" i="9"/>
  <c r="M28" i="9"/>
  <c r="G28" i="9"/>
  <c r="D28" i="9"/>
  <c r="H28" i="9"/>
  <c r="N28" i="9"/>
  <c r="L28" i="9"/>
  <c r="K28" i="9"/>
  <c r="P28" i="9"/>
  <c r="S28" i="9"/>
  <c r="O28" i="9"/>
  <c r="Q28" i="9"/>
  <c r="G60" i="2"/>
  <c r="AG5" i="7"/>
  <c r="AG6" i="7"/>
  <c r="AG7" i="7"/>
  <c r="AG8" i="7"/>
  <c r="AG9" i="7"/>
  <c r="AG10" i="7"/>
  <c r="AG11" i="7"/>
  <c r="AG12" i="7"/>
  <c r="AG13" i="7"/>
  <c r="AG14" i="7"/>
  <c r="AG15" i="7"/>
  <c r="AG16" i="7"/>
  <c r="AG17" i="7"/>
  <c r="AG18" i="7"/>
  <c r="AG19" i="7"/>
  <c r="AG20" i="7"/>
  <c r="AG21" i="7"/>
  <c r="AG22" i="7"/>
  <c r="AG23" i="7"/>
  <c r="AG24" i="7"/>
  <c r="AG25" i="7"/>
  <c r="AG26" i="7"/>
  <c r="AG27" i="7"/>
  <c r="AG28" i="7"/>
  <c r="B29" i="7"/>
  <c r="C29" i="7"/>
  <c r="L5" i="24"/>
  <c r="C60" i="21"/>
  <c r="D60" i="21"/>
  <c r="F60" i="21"/>
  <c r="G60" i="21"/>
  <c r="H60" i="21"/>
  <c r="B60" i="21"/>
  <c r="H31" i="15"/>
  <c r="G31" i="15"/>
  <c r="F31" i="15"/>
  <c r="J37" i="14"/>
  <c r="I60" i="21" l="1"/>
  <c r="T28" i="9"/>
  <c r="H37" i="2"/>
  <c r="AG29" i="7"/>
  <c r="S29" i="10"/>
  <c r="C32" i="24" l="1"/>
  <c r="F32" i="24"/>
  <c r="G32" i="24"/>
  <c r="H32" i="24"/>
  <c r="I32" i="24"/>
  <c r="J32" i="24"/>
  <c r="K32" i="24"/>
  <c r="C61" i="20" l="1"/>
  <c r="D61" i="20"/>
  <c r="F61" i="20"/>
  <c r="G61" i="20"/>
  <c r="H61" i="20"/>
  <c r="B61" i="20"/>
  <c r="B60" i="2"/>
  <c r="H60" i="2"/>
  <c r="H30" i="19"/>
  <c r="I31" i="15"/>
  <c r="J31" i="15"/>
  <c r="D60" i="14"/>
  <c r="E60" i="14"/>
  <c r="F60" i="14"/>
  <c r="G60" i="14"/>
  <c r="H60" i="14"/>
  <c r="I60" i="14"/>
  <c r="C29" i="3"/>
  <c r="D29" i="3"/>
  <c r="E29" i="3"/>
  <c r="F29" i="3"/>
  <c r="G29" i="3"/>
  <c r="H29" i="3"/>
  <c r="I29" i="3"/>
  <c r="J29" i="3"/>
  <c r="C60" i="22"/>
  <c r="D60" i="22"/>
  <c r="F60" i="22"/>
  <c r="G60" i="22"/>
  <c r="H60" i="22"/>
  <c r="D30" i="19"/>
  <c r="E30" i="19"/>
  <c r="F30" i="19"/>
  <c r="G30" i="19"/>
  <c r="J31" i="18"/>
  <c r="C31" i="18"/>
  <c r="D31" i="18"/>
  <c r="E31" i="18"/>
  <c r="F31" i="18"/>
  <c r="G31" i="18"/>
  <c r="H31" i="18"/>
  <c r="I31" i="18"/>
  <c r="F31" i="11"/>
  <c r="J31" i="11"/>
  <c r="K31" i="11"/>
  <c r="E30" i="4"/>
  <c r="B30" i="4"/>
  <c r="L30" i="4"/>
  <c r="K30" i="4"/>
  <c r="H30" i="4"/>
  <c r="G30" i="4"/>
  <c r="I30" i="4"/>
  <c r="D30" i="4"/>
  <c r="C30" i="4"/>
  <c r="C29" i="17"/>
  <c r="D29" i="17"/>
  <c r="E29" i="17"/>
  <c r="F29" i="17"/>
  <c r="G29" i="17"/>
  <c r="H29" i="17"/>
  <c r="C29" i="16"/>
  <c r="D29" i="16"/>
  <c r="E29" i="16"/>
  <c r="F29" i="16"/>
  <c r="G29" i="16"/>
  <c r="B32" i="24"/>
  <c r="L32" i="24" s="1"/>
  <c r="C30" i="23"/>
  <c r="D30" i="23"/>
  <c r="E30" i="23"/>
  <c r="F30" i="23"/>
  <c r="G30" i="23"/>
  <c r="B60" i="22"/>
  <c r="B30" i="23"/>
  <c r="C30" i="19"/>
  <c r="B31" i="18"/>
  <c r="B29" i="17"/>
  <c r="B29" i="16"/>
  <c r="C60" i="14"/>
  <c r="J30" i="4"/>
  <c r="B29" i="3"/>
  <c r="K29" i="3" l="1"/>
  <c r="H30" i="23"/>
  <c r="M30" i="4"/>
  <c r="J60" i="14"/>
  <c r="I60" i="22"/>
  <c r="I61" i="20"/>
  <c r="L31" i="11"/>
  <c r="I29" i="17"/>
</calcChain>
</file>

<file path=xl/sharedStrings.xml><?xml version="1.0" encoding="utf-8"?>
<sst xmlns="http://schemas.openxmlformats.org/spreadsheetml/2006/main" count="1701" uniqueCount="534">
  <si>
    <t>Paroisse</t>
  </si>
  <si>
    <t>Année de Fondation</t>
  </si>
  <si>
    <t>Doyenné</t>
  </si>
  <si>
    <t>Centrales</t>
  </si>
  <si>
    <t>CEB</t>
  </si>
  <si>
    <t xml:space="preserve">Busoro </t>
  </si>
  <si>
    <t>Saint Charles Lwanga</t>
  </si>
  <si>
    <t>Nyanza</t>
  </si>
  <si>
    <t xml:space="preserve">    Kareba</t>
  </si>
  <si>
    <t xml:space="preserve">    Mulinja</t>
  </si>
  <si>
    <t xml:space="preserve">    Mututu</t>
  </si>
  <si>
    <t>Butare</t>
  </si>
  <si>
    <t>Notre Dame de la Sagesse</t>
  </si>
  <si>
    <t xml:space="preserve">    Tumba</t>
  </si>
  <si>
    <t xml:space="preserve">    Vumbi</t>
  </si>
  <si>
    <t>Byiza</t>
  </si>
  <si>
    <t>Sainte Trinité</t>
  </si>
  <si>
    <t>Save</t>
  </si>
  <si>
    <t>Cyahinda</t>
  </si>
  <si>
    <t>15/08/1945</t>
  </si>
  <si>
    <t>Saint Laurent</t>
  </si>
  <si>
    <t>Kansi</t>
  </si>
  <si>
    <t xml:space="preserve">    Kibangu</t>
  </si>
  <si>
    <t xml:space="preserve">    Mwoya</t>
  </si>
  <si>
    <t xml:space="preserve">    Remera</t>
  </si>
  <si>
    <t xml:space="preserve">    Ruko</t>
  </si>
  <si>
    <t>Gakoma</t>
  </si>
  <si>
    <t xml:space="preserve">    Mamba</t>
  </si>
  <si>
    <t xml:space="preserve">    Mbogo</t>
  </si>
  <si>
    <t xml:space="preserve">    Mutori</t>
  </si>
  <si>
    <t>Gikore</t>
  </si>
  <si>
    <t>14/03/2004</t>
  </si>
  <si>
    <t>Notre Dame de Fatima</t>
  </si>
  <si>
    <t>3: Gikore</t>
  </si>
  <si>
    <t xml:space="preserve">    Mukomacara</t>
  </si>
  <si>
    <t xml:space="preserve">    Rubona </t>
  </si>
  <si>
    <t>Gisagara</t>
  </si>
  <si>
    <t>24/01/1944</t>
  </si>
  <si>
    <t>Présentation de Jésus au Temple</t>
  </si>
  <si>
    <t>4: Gisagara</t>
  </si>
  <si>
    <t xml:space="preserve">    Gisanze</t>
  </si>
  <si>
    <t xml:space="preserve">    Kagoma</t>
  </si>
  <si>
    <t xml:space="preserve">    Muzenga</t>
  </si>
  <si>
    <t>Higiro</t>
  </si>
  <si>
    <t>Saint Joseph Ouvrier</t>
  </si>
  <si>
    <t xml:space="preserve">3: Fugi </t>
  </si>
  <si>
    <t xml:space="preserve">    Higiro</t>
  </si>
  <si>
    <t xml:space="preserve">    Ruhororo</t>
  </si>
  <si>
    <t>13/12/1910</t>
  </si>
  <si>
    <t xml:space="preserve">    Kibingo</t>
  </si>
  <si>
    <t>Karama</t>
  </si>
  <si>
    <t>16/07/1992</t>
  </si>
  <si>
    <t xml:space="preserve">    Karama</t>
  </si>
  <si>
    <t xml:space="preserve">    Mbasa</t>
  </si>
  <si>
    <t>Kibilizi</t>
  </si>
  <si>
    <t>24/1/2010</t>
  </si>
  <si>
    <t>3: Kibilizi</t>
  </si>
  <si>
    <t xml:space="preserve">    Muyira</t>
  </si>
  <si>
    <t xml:space="preserve">    Nyange</t>
  </si>
  <si>
    <t>Kirarambogo</t>
  </si>
  <si>
    <t>Notre Dame de la Paix</t>
  </si>
  <si>
    <t>4: Kirarambogo</t>
  </si>
  <si>
    <t xml:space="preserve">    Nyagahuru</t>
  </si>
  <si>
    <t xml:space="preserve">    Nyarusange</t>
  </si>
  <si>
    <t>Kiruhura</t>
  </si>
  <si>
    <t>29/04/1956</t>
  </si>
  <si>
    <t>Cœur Immaculé de Marie</t>
  </si>
  <si>
    <t xml:space="preserve">    Gafumba</t>
  </si>
  <si>
    <t xml:space="preserve">    Gashoba</t>
  </si>
  <si>
    <t xml:space="preserve">    Kiruhura</t>
  </si>
  <si>
    <t>Magi</t>
  </si>
  <si>
    <t>26/12/2004</t>
  </si>
  <si>
    <t>Annibale Maria Di Francia</t>
  </si>
  <si>
    <t>Mugombwa</t>
  </si>
  <si>
    <t>3: Magi</t>
  </si>
  <si>
    <t xml:space="preserve">    Mukiza</t>
  </si>
  <si>
    <t xml:space="preserve">    Runyinya</t>
  </si>
  <si>
    <t>Mbazi</t>
  </si>
  <si>
    <t>28/01/2007</t>
  </si>
  <si>
    <t>Saint François d’Assise</t>
  </si>
  <si>
    <t>2: Gatovu</t>
  </si>
  <si>
    <t xml:space="preserve">    Mbazi</t>
  </si>
  <si>
    <t xml:space="preserve">5: Baziro </t>
  </si>
  <si>
    <t xml:space="preserve">    Cyumba</t>
  </si>
  <si>
    <t xml:space="preserve">    Linda </t>
  </si>
  <si>
    <t xml:space="preserve">    Mugombwa</t>
  </si>
  <si>
    <t xml:space="preserve">    Saga</t>
  </si>
  <si>
    <t>Ngoma</t>
  </si>
  <si>
    <t>15/09/1960</t>
  </si>
  <si>
    <t>Sainte Maria Goretti</t>
  </si>
  <si>
    <t>2: Mpungwe</t>
  </si>
  <si>
    <t xml:space="preserve">    Ngoma</t>
  </si>
  <si>
    <t>Nyamiyaga</t>
  </si>
  <si>
    <t>Saint Michel</t>
  </si>
  <si>
    <t xml:space="preserve">    Matara</t>
  </si>
  <si>
    <t xml:space="preserve">    Nyamiyaga</t>
  </si>
  <si>
    <t>Christ-Roi</t>
  </si>
  <si>
    <t xml:space="preserve">    Maza</t>
  </si>
  <si>
    <t xml:space="preserve">    Nyamure</t>
  </si>
  <si>
    <t xml:space="preserve">    Nyanza</t>
  </si>
  <si>
    <t xml:space="preserve">    Sogwe</t>
  </si>
  <si>
    <t>Nyumba</t>
  </si>
  <si>
    <t>Saint André</t>
  </si>
  <si>
    <t xml:space="preserve">    Rusenge</t>
  </si>
  <si>
    <t>Rango</t>
  </si>
  <si>
    <t>Saint Jean Bosco</t>
  </si>
  <si>
    <t xml:space="preserve">3: Cyarwa </t>
  </si>
  <si>
    <t xml:space="preserve">    Rango</t>
  </si>
  <si>
    <t xml:space="preserve">    Sahera</t>
  </si>
  <si>
    <t>Rugango</t>
  </si>
  <si>
    <t>Saint Mbaga Tuzinde</t>
  </si>
  <si>
    <t>2: Kabusanza</t>
  </si>
  <si>
    <t xml:space="preserve">    Rugango</t>
  </si>
  <si>
    <t>Ruyenzi</t>
  </si>
  <si>
    <t>Notre Dame des Sept Douleurs</t>
  </si>
  <si>
    <t xml:space="preserve">    Ruteme</t>
  </si>
  <si>
    <t xml:space="preserve">    Ruyenzi</t>
  </si>
  <si>
    <t>Sacré Cœur de Jésus</t>
  </si>
  <si>
    <t xml:space="preserve">    Munazi</t>
  </si>
  <si>
    <t xml:space="preserve">    Tamba</t>
  </si>
  <si>
    <t xml:space="preserve">    Save</t>
  </si>
  <si>
    <t>Simbi</t>
  </si>
  <si>
    <t>21/04/1956</t>
  </si>
  <si>
    <t>Notre Dame du Rwanda</t>
  </si>
  <si>
    <t>3: Gisakura</t>
  </si>
  <si>
    <t xml:space="preserve">    Maraba</t>
  </si>
  <si>
    <t xml:space="preserve">    Simbi</t>
  </si>
  <si>
    <t>Universitaire</t>
  </si>
  <si>
    <t>15/12/1991</t>
  </si>
  <si>
    <t>Saint Dominique</t>
  </si>
  <si>
    <t>1: St Dominique</t>
  </si>
  <si>
    <t>TOTAL</t>
  </si>
  <si>
    <t>II. POPULATION</t>
  </si>
  <si>
    <t>II.1. Population du Diocèse de Butare</t>
  </si>
  <si>
    <t>Population totale</t>
  </si>
  <si>
    <t>Baptisés Catholiques</t>
  </si>
  <si>
    <t>Catéch.</t>
  </si>
  <si>
    <t>Total des Catholiques</t>
  </si>
  <si>
    <t>% des Cath</t>
  </si>
  <si>
    <t xml:space="preserve">Décédés </t>
  </si>
  <si>
    <t>Population non Catholique</t>
  </si>
  <si>
    <t>Total</t>
  </si>
  <si>
    <t>II.2. Les Catéchumènes</t>
  </si>
  <si>
    <t>Les jeunes</t>
  </si>
  <si>
    <t>Les adultes</t>
  </si>
  <si>
    <t>Ecoliers</t>
  </si>
  <si>
    <t>Non écoliers</t>
  </si>
  <si>
    <t>H</t>
  </si>
  <si>
    <t>F</t>
  </si>
  <si>
    <t>Total des Catéchumènes</t>
  </si>
  <si>
    <t>II.3. Autres Religions</t>
  </si>
  <si>
    <t>E.A.R</t>
  </si>
  <si>
    <t>Baptistes</t>
  </si>
  <si>
    <t>Pentecotistes</t>
  </si>
  <si>
    <t>Méthodistes</t>
  </si>
  <si>
    <t>Presbytériens</t>
  </si>
  <si>
    <t>Adventistes</t>
  </si>
  <si>
    <t>Témoins de Jéhovah</t>
  </si>
  <si>
    <t>Musulmans</t>
  </si>
  <si>
    <t>Autres</t>
  </si>
  <si>
    <t>III. PERSONNEL</t>
  </si>
  <si>
    <t>III.1. Prêtres diocésains et Religieux dans les Paroisses</t>
  </si>
  <si>
    <t>Prêtres Diocésains</t>
  </si>
  <si>
    <t>Fidei Donum</t>
  </si>
  <si>
    <t>Bénédictins</t>
  </si>
  <si>
    <t>Salésiens</t>
  </si>
  <si>
    <t>Franciscains</t>
  </si>
  <si>
    <t>Rogationistes</t>
  </si>
  <si>
    <t>Chanoines Réguliers de Saint Victor</t>
  </si>
  <si>
    <t>Carmes Déchaux</t>
  </si>
  <si>
    <t xml:space="preserve">Nyanza </t>
  </si>
  <si>
    <t xml:space="preserve">Nyumba </t>
  </si>
  <si>
    <t xml:space="preserve">III.2. Religieuses   </t>
  </si>
  <si>
    <t xml:space="preserve">COMMUNAUTES RELIGIEUSES </t>
  </si>
  <si>
    <t>Benebikira</t>
  </si>
  <si>
    <t>AP</t>
  </si>
  <si>
    <t>CEJ</t>
  </si>
  <si>
    <t>C M T</t>
  </si>
  <si>
    <t>CIU</t>
  </si>
  <si>
    <t>CFCSVP</t>
  </si>
  <si>
    <t>CSMCJ</t>
  </si>
  <si>
    <t>FNDM</t>
  </si>
  <si>
    <t>FC M</t>
  </si>
  <si>
    <t>FDZ</t>
  </si>
  <si>
    <t>IWS</t>
  </si>
  <si>
    <t>ISB</t>
  </si>
  <si>
    <t xml:space="preserve">MSSCC </t>
  </si>
  <si>
    <t xml:space="preserve">PSF </t>
  </si>
  <si>
    <t>PSJ</t>
  </si>
  <si>
    <r>
      <t xml:space="preserve"> 2</t>
    </r>
    <r>
      <rPr>
        <b/>
        <vertAlign val="superscript"/>
        <sz val="12"/>
        <color indexed="8"/>
        <rFont val="Times New Roman"/>
        <family val="1"/>
      </rPr>
      <t>ème</t>
    </r>
    <r>
      <rPr>
        <b/>
        <sz val="12"/>
        <color indexed="8"/>
        <rFont val="Times New Roman"/>
        <family val="1"/>
      </rPr>
      <t xml:space="preserve"> Partie </t>
    </r>
  </si>
  <si>
    <t>SBVMI</t>
  </si>
  <si>
    <t>SC</t>
  </si>
  <si>
    <t>Bénédictines</t>
  </si>
  <si>
    <t>Bernardines</t>
  </si>
  <si>
    <t xml:space="preserve">SCJM </t>
  </si>
  <si>
    <t xml:space="preserve">SSVP </t>
  </si>
  <si>
    <t xml:space="preserve">SSC </t>
  </si>
  <si>
    <t>SSMN</t>
  </si>
  <si>
    <t xml:space="preserve">SHSM </t>
  </si>
  <si>
    <t>SFRJC</t>
  </si>
  <si>
    <t>SMJMJ</t>
  </si>
  <si>
    <t>SMSM</t>
  </si>
  <si>
    <t>SV</t>
  </si>
  <si>
    <t>TMI</t>
  </si>
  <si>
    <t>Busoro</t>
  </si>
  <si>
    <t>Total des Religieuses:</t>
  </si>
  <si>
    <t>III.2.1. Novices</t>
  </si>
  <si>
    <t>III.2.2. Postulantes</t>
  </si>
  <si>
    <t>NOMBRE DES POSTULANTES DANS DES COMMUNAUTES</t>
  </si>
  <si>
    <t>CMT</t>
  </si>
  <si>
    <t>FCM</t>
  </si>
  <si>
    <t>III.3. Religieux</t>
  </si>
  <si>
    <t xml:space="preserve">FC </t>
  </si>
  <si>
    <t>FSG</t>
  </si>
  <si>
    <t>FEC</t>
  </si>
  <si>
    <t>OFM</t>
  </si>
  <si>
    <t>FJ</t>
  </si>
  <si>
    <t>SAC</t>
  </si>
  <si>
    <t>SDB</t>
  </si>
  <si>
    <t>III.3.1. Novices</t>
  </si>
  <si>
    <t>III.3.2. Postulants</t>
  </si>
  <si>
    <t>Abizera mariya</t>
  </si>
  <si>
    <t>OCD</t>
  </si>
  <si>
    <t xml:space="preserve">IV. MINISTERES ET SERVICES  </t>
  </si>
  <si>
    <t xml:space="preserve">IV.1.Catéchistes      </t>
  </si>
  <si>
    <t>Catéchistes rémunérés</t>
  </si>
  <si>
    <t xml:space="preserve">Bénévoles                </t>
  </si>
  <si>
    <t>Ministres Extraordinaires de l’Eucharistie</t>
  </si>
  <si>
    <t xml:space="preserve">Jeunes </t>
  </si>
  <si>
    <t>Jeunes</t>
  </si>
  <si>
    <t>Relig.</t>
  </si>
  <si>
    <t>Laïcs</t>
  </si>
  <si>
    <t>Catéchistes</t>
  </si>
  <si>
    <t>Conseil paroissial</t>
  </si>
  <si>
    <t>Diplômés</t>
  </si>
  <si>
    <t xml:space="preserve">Non Diplômés </t>
  </si>
  <si>
    <t>Aux études</t>
  </si>
  <si>
    <t>Retraités</t>
  </si>
  <si>
    <t>Homes et Femmes</t>
  </si>
  <si>
    <t>Religieux</t>
  </si>
  <si>
    <t>IV.2. Autres Services</t>
  </si>
  <si>
    <t>Responsables des communautés ecclésiales de base</t>
  </si>
  <si>
    <t>Membre de la Chorale</t>
  </si>
  <si>
    <t>Nombre de Chorale</t>
  </si>
  <si>
    <t>Membres de la Chorale</t>
  </si>
  <si>
    <t>Ordre dans l’église</t>
  </si>
  <si>
    <t>V. MOUVEMENTS</t>
  </si>
  <si>
    <t>Légion de Marie</t>
  </si>
  <si>
    <t>Ligue du S.C</t>
  </si>
  <si>
    <t>JEC/JOC</t>
  </si>
  <si>
    <t xml:space="preserve">Charismatiques </t>
  </si>
  <si>
    <t>Guides et Scouts</t>
  </si>
  <si>
    <t>Focolari</t>
  </si>
  <si>
    <t>Kolping Family</t>
  </si>
  <si>
    <t>Néo Catéchuménat</t>
  </si>
  <si>
    <t>Inkora-mutima</t>
  </si>
  <si>
    <t>Pueri Cantores</t>
  </si>
  <si>
    <t>Mamans Cath.</t>
  </si>
  <si>
    <t>Ingoro y’urukundo</t>
  </si>
  <si>
    <t xml:space="preserve">Mbazi </t>
  </si>
  <si>
    <t>Cté de l’Emmanuel</t>
  </si>
  <si>
    <t>VI. VIE SACRAMENTELLE</t>
  </si>
  <si>
    <t>VI.1. Baptême suivant l’âge</t>
  </si>
  <si>
    <t>1-7 ans</t>
  </si>
  <si>
    <t>Plus de 7 ans</t>
  </si>
  <si>
    <r>
      <t>1</t>
    </r>
    <r>
      <rPr>
        <vertAlign val="superscript"/>
        <sz val="11"/>
        <rFont val="Times New Roman"/>
        <family val="1"/>
      </rPr>
      <t>ere</t>
    </r>
    <r>
      <rPr>
        <sz val="11"/>
        <rFont val="Times New Roman"/>
        <family val="1"/>
      </rPr>
      <t xml:space="preserve"> comm.</t>
    </r>
  </si>
  <si>
    <t xml:space="preserve">Onction des malades </t>
  </si>
  <si>
    <t>Abagaru-kiramana</t>
  </si>
  <si>
    <t>Ordre</t>
  </si>
  <si>
    <t>Diaconat</t>
  </si>
  <si>
    <t>Presbyterat</t>
  </si>
  <si>
    <t>VI.2. Mariage</t>
  </si>
  <si>
    <t>Entre  deux Catholiques</t>
  </si>
  <si>
    <t>Disparité de culte</t>
  </si>
  <si>
    <t>Ménages réguliers</t>
  </si>
  <si>
    <t xml:space="preserve">Ménages réguliers avec disparité de culte  </t>
  </si>
  <si>
    <t>Familles désunies</t>
  </si>
  <si>
    <t>VI.3. Situations marginales et irrégulières</t>
  </si>
  <si>
    <t>Divorcés remariés</t>
  </si>
  <si>
    <t>Veuves/Veufs non remariés</t>
  </si>
  <si>
    <t>Cas de concubinage</t>
  </si>
  <si>
    <t>Mères célibataires</t>
  </si>
  <si>
    <t>Abagarukiramana non mariés</t>
  </si>
  <si>
    <t>Abagarukiramana mariés</t>
  </si>
  <si>
    <t>Polygames</t>
  </si>
  <si>
    <t>VII. ŒUVRES MEDICALES, SOCIALES ET CARITATIVES</t>
  </si>
  <si>
    <t>Hôpit.</t>
  </si>
  <si>
    <t>C. de Santé</t>
  </si>
  <si>
    <t>Home pour personnes âgées</t>
  </si>
  <si>
    <t>Orphelinat</t>
  </si>
  <si>
    <t>Centre pour Sidéens</t>
  </si>
  <si>
    <t>Centre des Handicapés</t>
  </si>
  <si>
    <t>Centre pour malades mentaux</t>
  </si>
  <si>
    <t>Centre pour les enfants de la rue</t>
  </si>
  <si>
    <t>Artisanats</t>
  </si>
  <si>
    <t>VII.</t>
  </si>
  <si>
    <t>ŒUVRES MEDICALES (Suite)</t>
  </si>
  <si>
    <t>Fosa ou Hôpit.</t>
  </si>
  <si>
    <t>Consult.</t>
  </si>
  <si>
    <t>Hospital.</t>
  </si>
  <si>
    <t>Accouch.</t>
  </si>
  <si>
    <t>Vaccin.</t>
  </si>
  <si>
    <t>Cas de malnutrition</t>
  </si>
  <si>
    <t>Nbre de lits</t>
  </si>
  <si>
    <t>Gikonko</t>
  </si>
  <si>
    <t xml:space="preserve">Hôp/Gakoma </t>
  </si>
  <si>
    <t>Matyazo</t>
  </si>
  <si>
    <t>Sovu</t>
  </si>
  <si>
    <t>VIII. ECOLES</t>
  </si>
  <si>
    <t xml:space="preserve">VIII.1. Les Ecoles gardiennes  et primaires </t>
  </si>
  <si>
    <t>Ec. Gard. Conventionnées</t>
  </si>
  <si>
    <t>Ec. Gard. Publ.</t>
  </si>
  <si>
    <t>Ec. Gard. Privées</t>
  </si>
  <si>
    <t xml:space="preserve">Total Ec. Gard. </t>
  </si>
  <si>
    <t>Ec. Primaires Conventionnées</t>
  </si>
  <si>
    <t>Ec. Primaires Publiques</t>
  </si>
  <si>
    <t>Ec. Primaires Privées</t>
  </si>
  <si>
    <t>VIII.2. Les Ecoles de Métiers et Ecoles Secondaires</t>
  </si>
  <si>
    <t>Ec. de Métiers Conventionnées</t>
  </si>
  <si>
    <t>Ec. de Métiers Publ.</t>
  </si>
  <si>
    <t>Ec. de Métiers Privées</t>
  </si>
  <si>
    <t>Total Ec. de Métiers</t>
  </si>
  <si>
    <t>Ec. Sec. Conventionnées</t>
  </si>
  <si>
    <t>Ec. Sec. Publiques</t>
  </si>
  <si>
    <t>Ec. Sec. Privées</t>
  </si>
  <si>
    <t>Total Ec. Sec.</t>
  </si>
  <si>
    <t xml:space="preserve">VIII.3. Nombre d’enseignants aux écoles gardiennes et écoles primaires </t>
  </si>
  <si>
    <t>Enseignants Ec. Gard. Conv.</t>
  </si>
  <si>
    <t>Enseignants Ec. Gard. Publ.</t>
  </si>
  <si>
    <t>Enseignants Ec. Gard. Privées</t>
  </si>
  <si>
    <t xml:space="preserve">Total Enseignants  Ec. Gard. </t>
  </si>
  <si>
    <t>Enseignants Ec. Primaires Conv.</t>
  </si>
  <si>
    <t>Enseignants Ec. Primaires Publiques</t>
  </si>
  <si>
    <t>Enseignants Ec. Primaires Privées</t>
  </si>
  <si>
    <t>Total Enseignants Ec.Primaires</t>
  </si>
  <si>
    <t>VIII.4. Nombre d’enseignants aux écoles de Métiers et secondaires</t>
  </si>
  <si>
    <t>Enseignants Ec. de Métiers Publ.</t>
  </si>
  <si>
    <t>Enseignants Ec. de Métiers Privées</t>
  </si>
  <si>
    <t>Total Enseignants  Ec. de Métiers</t>
  </si>
  <si>
    <t>Enseignants Ec. Sec. Conv.</t>
  </si>
  <si>
    <t>Enseignants Ec. Sec. Publiques</t>
  </si>
  <si>
    <t>Enseignants Ec. Sec. Privées</t>
  </si>
  <si>
    <t>VIII.5 Nombres d’Elèves des Ecoles Gardiennes et Primaires</t>
  </si>
  <si>
    <t>Elèves Ec. Gard. Conventionnées</t>
  </si>
  <si>
    <t>Elèves Ec. Gard Publ.</t>
  </si>
  <si>
    <t>Elèves Ec. Gard Privées</t>
  </si>
  <si>
    <t>Total Elèves Ec. Gard</t>
  </si>
  <si>
    <t>Elèves Ec. Primaire Conventionnées</t>
  </si>
  <si>
    <t>Elèves Ec. Primaire Publiques</t>
  </si>
  <si>
    <t>Elèves Ec. Primaire Privées</t>
  </si>
  <si>
    <t>Total Elèves  Ec. Primaire</t>
  </si>
  <si>
    <t>VIII.6 Nombres d’Elèves des Ecoles de Métiers et Secondaires</t>
  </si>
  <si>
    <t>Elèves Ec. de Métiers Conventionnées</t>
  </si>
  <si>
    <t>Elèves Ec. de Métiers Publ.</t>
  </si>
  <si>
    <t>Elèves Ec. de Métiers Privées</t>
  </si>
  <si>
    <t>Total Elèves Ec. de Métiers</t>
  </si>
  <si>
    <t>Elèves Ec. Sec. Conventionnées</t>
  </si>
  <si>
    <t>Elèves Ec. Sec. Publiques</t>
  </si>
  <si>
    <t>Elèves Ec. Sec. Privées</t>
  </si>
  <si>
    <t>Total Elèves Ec. Sec.</t>
  </si>
  <si>
    <t>VIII.7 Petit séminaire Virgo Fidelis Karubanda</t>
  </si>
  <si>
    <t xml:space="preserve">IX. LES GRANDS SEMINARISTES </t>
  </si>
  <si>
    <t>CYCLE DE THEOLOGIE</t>
  </si>
  <si>
    <t>CYCLE DE PHILOSOPHIE</t>
  </si>
  <si>
    <t>Stage</t>
  </si>
  <si>
    <t>TABLEAU RECAPITULATIF</t>
  </si>
  <si>
    <t>I. PAROISSES</t>
  </si>
  <si>
    <t>II. POPULATION TOTALE</t>
  </si>
  <si>
    <t xml:space="preserve">   II. 1. Total des Catholiques</t>
  </si>
  <si>
    <t>III.1. Prêtres Diocésains et Religieux dans les Paroisses</t>
  </si>
  <si>
    <t>III.2. Religieuses</t>
  </si>
  <si>
    <t xml:space="preserve">      III.2.1. Novices</t>
  </si>
  <si>
    <t xml:space="preserve">      III.2.2. Postulantes</t>
  </si>
  <si>
    <t xml:space="preserve">      III.3.1. Novices</t>
  </si>
  <si>
    <t xml:space="preserve">      III.3.2. Postulants</t>
  </si>
  <si>
    <t>IV. MINISTERES ET SERVICES</t>
  </si>
  <si>
    <t>IV.1.Catéchistes</t>
  </si>
  <si>
    <t>VI.VIE SACRAMENTALE</t>
  </si>
  <si>
    <t>VI.3. Confirmation</t>
  </si>
  <si>
    <t>VI.4. Onction des Malades</t>
  </si>
  <si>
    <t>VI.5. Abagarukiramana</t>
  </si>
  <si>
    <t>VI.6. Mariage</t>
  </si>
  <si>
    <t>VI.7. Situations marginales et irrégulières</t>
  </si>
  <si>
    <t>VIII.3. Nombre d’enseignants aux écoles gardiennes et  primaires</t>
  </si>
  <si>
    <t>VIII.5. Nombre d'élèves des écoles gardiennes et primaires</t>
  </si>
  <si>
    <t xml:space="preserve">VIII.6. Nombre d'eleves des écoles des métiers et secondaires </t>
  </si>
  <si>
    <t>VIII.7. Petit Séminaire Virgo Fidelis Karubanda</t>
  </si>
  <si>
    <t>IX. GRANDS SEMINARISTES</t>
  </si>
  <si>
    <t>Abizeramariya</t>
  </si>
  <si>
    <t xml:space="preserve">    Ramba</t>
  </si>
  <si>
    <t xml:space="preserve">    Ste Thérèse</t>
  </si>
  <si>
    <t xml:space="preserve">    Nyumba</t>
  </si>
  <si>
    <t>IMV</t>
  </si>
  <si>
    <t>PROPEDEUTIQUE</t>
  </si>
  <si>
    <t xml:space="preserve">Gikore </t>
  </si>
  <si>
    <t xml:space="preserve">Saint Etienne </t>
  </si>
  <si>
    <t xml:space="preserve">S VMMC </t>
  </si>
  <si>
    <t xml:space="preserve">    Kizenga </t>
  </si>
  <si>
    <t>5: Kabumbwe</t>
  </si>
  <si>
    <r>
      <t>S</t>
    </r>
    <r>
      <rPr>
        <vertAlign val="superscript"/>
        <sz val="12"/>
        <rFont val="Times New Roman"/>
        <family val="1"/>
      </rPr>
      <t>te</t>
    </r>
    <r>
      <rPr>
        <sz val="12"/>
        <rFont val="Times New Roman"/>
        <family val="1"/>
      </rPr>
      <t xml:space="preserve"> Bernadette Soubirous</t>
    </r>
  </si>
  <si>
    <r>
      <t>S</t>
    </r>
    <r>
      <rPr>
        <vertAlign val="superscript"/>
        <sz val="12"/>
        <rFont val="Times New Roman"/>
        <family val="1"/>
      </rPr>
      <t>te</t>
    </r>
    <r>
      <rPr>
        <sz val="12"/>
        <rFont val="Times New Roman"/>
        <family val="1"/>
      </rPr>
      <t xml:space="preserve"> Marie Mère de Dieu</t>
    </r>
  </si>
  <si>
    <r>
      <t>S</t>
    </r>
    <r>
      <rPr>
        <vertAlign val="superscript"/>
        <sz val="12"/>
        <rFont val="Times New Roman"/>
        <family val="1"/>
      </rPr>
      <t>te</t>
    </r>
    <r>
      <rPr>
        <sz val="12"/>
        <rFont val="Times New Roman"/>
        <family val="1"/>
      </rPr>
      <t xml:space="preserve"> Marie Reine du Ciel et de la terre</t>
    </r>
  </si>
  <si>
    <r>
      <t>2</t>
    </r>
    <r>
      <rPr>
        <b/>
        <vertAlign val="superscript"/>
        <sz val="12"/>
        <rFont val="Times New Roman"/>
        <family val="1"/>
      </rPr>
      <t>ème</t>
    </r>
    <r>
      <rPr>
        <b/>
        <sz val="12"/>
        <rFont val="Times New Roman"/>
        <family val="1"/>
      </rPr>
      <t xml:space="preserve"> Partie </t>
    </r>
  </si>
  <si>
    <r>
      <t>1</t>
    </r>
    <r>
      <rPr>
        <b/>
        <vertAlign val="superscript"/>
        <sz val="12"/>
        <rFont val="Times New Roman"/>
        <family val="1"/>
      </rPr>
      <t>ère</t>
    </r>
    <r>
      <rPr>
        <b/>
        <sz val="12"/>
        <rFont val="Times New Roman"/>
        <family val="1"/>
      </rPr>
      <t xml:space="preserve"> Partie</t>
    </r>
  </si>
  <si>
    <r>
      <t>S</t>
    </r>
    <r>
      <rPr>
        <b/>
        <vertAlign val="superscript"/>
        <sz val="12"/>
        <rFont val="Times New Roman"/>
        <family val="1"/>
      </rPr>
      <t>t</t>
    </r>
    <r>
      <rPr>
        <b/>
        <sz val="12"/>
        <rFont val="Times New Roman"/>
        <family val="1"/>
      </rPr>
      <t xml:space="preserve"> Vincent de Paul</t>
    </r>
  </si>
  <si>
    <r>
      <t>1</t>
    </r>
    <r>
      <rPr>
        <vertAlign val="superscript"/>
        <sz val="11"/>
        <rFont val="Times New Roman"/>
        <family val="1"/>
      </rPr>
      <t>ème</t>
    </r>
  </si>
  <si>
    <r>
      <t xml:space="preserve">2 </t>
    </r>
    <r>
      <rPr>
        <vertAlign val="superscript"/>
        <sz val="11"/>
        <rFont val="Times New Roman"/>
        <family val="1"/>
      </rPr>
      <t>ème</t>
    </r>
  </si>
  <si>
    <r>
      <t xml:space="preserve">3 </t>
    </r>
    <r>
      <rPr>
        <vertAlign val="superscript"/>
        <sz val="11"/>
        <rFont val="Times New Roman"/>
        <family val="1"/>
      </rPr>
      <t>ème</t>
    </r>
  </si>
  <si>
    <r>
      <t xml:space="preserve">4 </t>
    </r>
    <r>
      <rPr>
        <vertAlign val="superscript"/>
        <sz val="10"/>
        <rFont val="Times New Roman"/>
        <family val="1"/>
      </rPr>
      <t>ème</t>
    </r>
  </si>
  <si>
    <r>
      <t>5</t>
    </r>
    <r>
      <rPr>
        <vertAlign val="superscript"/>
        <sz val="11"/>
        <rFont val="Times New Roman"/>
        <family val="1"/>
      </rPr>
      <t>ème</t>
    </r>
  </si>
  <si>
    <r>
      <t>6</t>
    </r>
    <r>
      <rPr>
        <vertAlign val="superscript"/>
        <sz val="10"/>
        <rFont val="Times New Roman"/>
        <family val="1"/>
      </rPr>
      <t>ème</t>
    </r>
  </si>
  <si>
    <t>FC</t>
  </si>
  <si>
    <t>FM</t>
  </si>
  <si>
    <t>CRSV</t>
  </si>
  <si>
    <t>OSB</t>
  </si>
  <si>
    <t>SJ</t>
  </si>
  <si>
    <t xml:space="preserve">Rogat. </t>
  </si>
  <si>
    <t xml:space="preserve">SIB </t>
  </si>
  <si>
    <t>SIB</t>
  </si>
  <si>
    <t>SOSE</t>
  </si>
  <si>
    <t>MNDA</t>
  </si>
  <si>
    <t>RA</t>
  </si>
  <si>
    <t>ANJ</t>
  </si>
  <si>
    <t>AU</t>
  </si>
  <si>
    <t>SVMMC</t>
  </si>
  <si>
    <t>SNDVG</t>
  </si>
  <si>
    <t xml:space="preserve">S. Aux </t>
  </si>
  <si>
    <t xml:space="preserve">Total des membres des Mouvements </t>
  </si>
  <si>
    <t>IRSJG</t>
  </si>
  <si>
    <t>FDC</t>
  </si>
  <si>
    <t>FSSC</t>
  </si>
  <si>
    <t>TCS</t>
  </si>
  <si>
    <t>SSC</t>
  </si>
  <si>
    <r>
      <t>4</t>
    </r>
    <r>
      <rPr>
        <vertAlign val="superscript"/>
        <sz val="12"/>
        <rFont val="Times New Roman"/>
        <family val="1"/>
      </rPr>
      <t xml:space="preserve"> ème</t>
    </r>
  </si>
  <si>
    <r>
      <t>3</t>
    </r>
    <r>
      <rPr>
        <vertAlign val="superscript"/>
        <sz val="12"/>
        <rFont val="Times New Roman"/>
        <family val="1"/>
      </rPr>
      <t xml:space="preserve"> ème</t>
    </r>
  </si>
  <si>
    <r>
      <t>2</t>
    </r>
    <r>
      <rPr>
        <vertAlign val="superscript"/>
        <sz val="12"/>
        <rFont val="Times New Roman"/>
        <family val="1"/>
      </rPr>
      <t xml:space="preserve"> ème</t>
    </r>
  </si>
  <si>
    <r>
      <t>1</t>
    </r>
    <r>
      <rPr>
        <vertAlign val="superscript"/>
        <sz val="12"/>
        <rFont val="Times New Roman"/>
        <family val="1"/>
      </rPr>
      <t xml:space="preserve"> ème</t>
    </r>
  </si>
  <si>
    <r>
      <t>2</t>
    </r>
    <r>
      <rPr>
        <vertAlign val="superscript"/>
        <sz val="12"/>
        <rFont val="Times New Roman"/>
        <family val="1"/>
      </rPr>
      <t>ème</t>
    </r>
  </si>
  <si>
    <r>
      <t>I.</t>
    </r>
    <r>
      <rPr>
        <b/>
        <sz val="7"/>
        <rFont val="Times New Roman"/>
        <family val="1"/>
      </rPr>
      <t xml:space="preserve">     </t>
    </r>
    <r>
      <rPr>
        <b/>
        <sz val="14"/>
        <rFont val="Times New Roman"/>
        <family val="1"/>
      </rPr>
      <t>LES PAROISSES</t>
    </r>
  </si>
  <si>
    <t>Nombre de Novices dans des Communautés</t>
  </si>
  <si>
    <t xml:space="preserve">            Nombre de Postulants dans des Communautés </t>
  </si>
  <si>
    <t>Nombre de  Novices dans des Communautés</t>
  </si>
  <si>
    <r>
      <t>1</t>
    </r>
    <r>
      <rPr>
        <b/>
        <vertAlign val="superscript"/>
        <sz val="11"/>
        <rFont val="Times New Roman"/>
        <family val="1"/>
      </rPr>
      <t>ère</t>
    </r>
    <r>
      <rPr>
        <b/>
        <sz val="11"/>
        <rFont val="Times New Roman"/>
        <family val="1"/>
      </rPr>
      <t xml:space="preserve"> Partie </t>
    </r>
  </si>
  <si>
    <r>
      <t>VI.2. 1</t>
    </r>
    <r>
      <rPr>
        <vertAlign val="superscript"/>
        <sz val="12"/>
        <rFont val="Times New Roman"/>
        <family val="1"/>
      </rPr>
      <t>ère</t>
    </r>
    <r>
      <rPr>
        <sz val="12"/>
        <rFont val="Times New Roman"/>
        <family val="1"/>
      </rPr>
      <t xml:space="preserve"> Communion</t>
    </r>
  </si>
  <si>
    <t>Total Ec. Primaires</t>
  </si>
  <si>
    <t>Palottins</t>
  </si>
  <si>
    <t>Jésuites</t>
  </si>
  <si>
    <t>SMNDAf</t>
  </si>
  <si>
    <t>Abagarukiramana TOTAL</t>
  </si>
  <si>
    <r>
      <t>EnseignantsEc. de Métiers</t>
    </r>
    <r>
      <rPr>
        <b/>
        <sz val="12"/>
        <rFont val="Times New Roman"/>
        <family val="1"/>
      </rPr>
      <t xml:space="preserve"> </t>
    </r>
    <r>
      <rPr>
        <b/>
        <sz val="10"/>
        <rFont val="Times New Roman"/>
        <family val="1"/>
      </rPr>
      <t>Conv.</t>
    </r>
  </si>
  <si>
    <t>Total Enseignants  Ecole Sec.</t>
  </si>
  <si>
    <t>Dédicace</t>
  </si>
  <si>
    <t>VIII.2. Les écoles de métiers et écoles secondaires</t>
  </si>
  <si>
    <t>VIII.4. Nombre d’enseignants aux écoles de métiers et écoles secondaires</t>
  </si>
  <si>
    <t>VIII.1. Les écoles gardiennes  et primaires</t>
  </si>
  <si>
    <t>SPEJ</t>
  </si>
  <si>
    <t>SFCG</t>
  </si>
  <si>
    <t>CSAW</t>
  </si>
  <si>
    <t>MPC</t>
  </si>
  <si>
    <t>AiNJ</t>
  </si>
  <si>
    <t>SMSPA</t>
  </si>
  <si>
    <t>Rogat.</t>
  </si>
  <si>
    <t>Quasi Paroisse</t>
  </si>
  <si>
    <t>Rwanamiza</t>
  </si>
  <si>
    <t>Kinteko</t>
  </si>
  <si>
    <t>Musha</t>
  </si>
  <si>
    <t>Kibangu</t>
  </si>
  <si>
    <t>Rasaniro</t>
  </si>
  <si>
    <t xml:space="preserve">  Sheke</t>
  </si>
  <si>
    <t>Xaveri na UXA</t>
  </si>
  <si>
    <t xml:space="preserve"> Mbuye</t>
  </si>
  <si>
    <t>Mubuga</t>
  </si>
  <si>
    <t xml:space="preserve">  Murama</t>
  </si>
  <si>
    <t>Mubumbano</t>
  </si>
  <si>
    <t xml:space="preserve">Bugali </t>
  </si>
  <si>
    <t>Zivu</t>
  </si>
  <si>
    <t>Kiyonza</t>
  </si>
  <si>
    <t xml:space="preserve">   I. 2. Centrales</t>
  </si>
  <si>
    <t xml:space="preserve">   I. 3. CEB</t>
  </si>
  <si>
    <t xml:space="preserve">   I. 1. Quasi Paroisses</t>
  </si>
  <si>
    <t xml:space="preserve">    Kansi</t>
  </si>
  <si>
    <t xml:space="preserve"> </t>
  </si>
  <si>
    <t>Sainte Marie Reine des Apôtres</t>
  </si>
  <si>
    <r>
      <t>1</t>
    </r>
    <r>
      <rPr>
        <b/>
        <i/>
        <vertAlign val="superscript"/>
        <sz val="12"/>
        <rFont val="Times New Roman"/>
        <family val="1"/>
      </rPr>
      <t>ère</t>
    </r>
    <r>
      <rPr>
        <b/>
        <i/>
        <sz val="12"/>
        <rFont val="Times New Roman"/>
        <family val="1"/>
      </rPr>
      <t xml:space="preserve"> Partie </t>
    </r>
  </si>
  <si>
    <t>n.i</t>
  </si>
  <si>
    <t>Confir.</t>
  </si>
  <si>
    <t>5: Busoro</t>
  </si>
  <si>
    <t xml:space="preserve">    Rwanamiza</t>
  </si>
  <si>
    <t xml:space="preserve">    Kinteko</t>
  </si>
  <si>
    <t>5: Butare</t>
  </si>
  <si>
    <t xml:space="preserve">    Musha</t>
  </si>
  <si>
    <t xml:space="preserve">    Gasagara</t>
  </si>
  <si>
    <t>3: Gikonko</t>
  </si>
  <si>
    <t>5: Cyahinda</t>
  </si>
  <si>
    <t>4: Buvumu</t>
  </si>
  <si>
    <t xml:space="preserve">    Murama</t>
  </si>
  <si>
    <t>6:  Kabirizi</t>
  </si>
  <si>
    <t xml:space="preserve">    Rasaniro</t>
  </si>
  <si>
    <t>5: Buhimba</t>
  </si>
  <si>
    <t xml:space="preserve">    Sheke</t>
  </si>
  <si>
    <t>4: Kayanza</t>
  </si>
  <si>
    <t xml:space="preserve">    Mbuye</t>
  </si>
  <si>
    <t>6: Cyarwa</t>
  </si>
  <si>
    <t xml:space="preserve">    Mubuga</t>
  </si>
  <si>
    <t xml:space="preserve">    Ngera </t>
  </si>
  <si>
    <t xml:space="preserve"> 4: Mubumbano</t>
  </si>
  <si>
    <t xml:space="preserve">    Katarara</t>
  </si>
  <si>
    <t>4: Bugali</t>
  </si>
  <si>
    <t xml:space="preserve">    Zivu</t>
  </si>
  <si>
    <t>5: Mugogwe</t>
  </si>
  <si>
    <t xml:space="preserve">Bref historique du Diocèse </t>
  </si>
  <si>
    <t xml:space="preserve">Au point de vue géographique, le Diocèse de BUTARE, situé au Sud du Pays, partage ses frontières avec : le Diocèse de Kabgayi au Nord, l’Archidiocèse de Kigali au Nord-Est, la République du Burundi au Sud et à l'Est et le Diocèse de Gikongoro à l’Ouest. </t>
  </si>
  <si>
    <t xml:space="preserve">Le 30 mars 1992, le Diocèse Catholique de Butare a donné naissance au Diocèse de Gikongoro. </t>
  </si>
  <si>
    <t xml:space="preserve">Sur le plan de l’Evangélisation nationale, c'est sur le territoire actuel du Diocèse de Butare que l'évangélisation de notre pays a commencé dans la localité de SAVE, première paroisse du Rwanda chrétien. Celle-ci fut fondée le 8 février 1900. </t>
  </si>
  <si>
    <t>Le Diocèse de Butare abrite également le Grand Séminaire interdiocésain de Nyakibanda (1936) qui a formé des centaines de prêtres provenant du Rwanda, du Burundi et de l'Est de la République Démocratique du Congo ; il a aussi un Grand Séminaire Propédeutique à Nyumba (2006) qui oriente les jeunes au discernement de leur vocation sacerdotale.</t>
  </si>
  <si>
    <r>
      <t xml:space="preserve">Le Diocèse de Butare abrite un nombre élevé de communautés religieuses à cause des maisons de formation qui s’y trouvent. Il comprend actuellement 26 paroisses y comprise la paroisse universitaire et treize quasi paroisses. Il s’étend sur une superficie d'environ 1.958 Km² avec une densité de 509,3 hab/km². Selon les statistiques diocésaines de l’année 2023, la population totale arrive à 997,270 avec un pourcentage de 58.06 des catholiques. Les Paroisses sont subdivisées en </t>
    </r>
    <r>
      <rPr>
        <sz val="12"/>
        <color rgb="FFC00000"/>
        <rFont val="Times New Roman"/>
        <family val="1"/>
      </rPr>
      <t xml:space="preserve">87 </t>
    </r>
    <r>
      <rPr>
        <sz val="12"/>
        <color theme="1"/>
        <rFont val="Times New Roman"/>
        <family val="1"/>
      </rPr>
      <t>centrales et en 2,819 communautés ecclésiales de base (Imiryangoremezo).</t>
    </r>
  </si>
  <si>
    <t>Au niveau pastoral, le Diocèse Catholique de Butare est subdivisé en cinq doyennés ainsi répartis:</t>
  </si>
  <si>
    <r>
      <t>Butare</t>
    </r>
    <r>
      <rPr>
        <sz val="12"/>
        <color theme="1"/>
        <rFont val="Times New Roman"/>
        <family val="1"/>
      </rPr>
      <t> : Butare, Karama, Ngoma, Rango et Saint Dominique (Université).</t>
    </r>
  </si>
  <si>
    <r>
      <t>Kansi </t>
    </r>
    <r>
      <rPr>
        <sz val="12"/>
        <color theme="1"/>
        <rFont val="Times New Roman"/>
        <family val="1"/>
      </rPr>
      <t>: Kansi, Cyahinda, Higiro, Nyumba et Gikore.</t>
    </r>
  </si>
  <si>
    <r>
      <t>Mugombwa</t>
    </r>
    <r>
      <rPr>
        <sz val="12"/>
        <color theme="1"/>
        <rFont val="Times New Roman"/>
        <family val="1"/>
      </rPr>
      <t> : Mugombwa, Gisagara, Kibilizi, Kirarambogo et Magi.</t>
    </r>
  </si>
  <si>
    <r>
      <t>Nyanza </t>
    </r>
    <r>
      <rPr>
        <sz val="12"/>
        <color theme="1"/>
        <rFont val="Times New Roman"/>
        <family val="1"/>
      </rPr>
      <t xml:space="preserve">: Nyanza, Busoro, Kiruhura, Nyamiyaga et Ruyenzi </t>
    </r>
  </si>
  <si>
    <r>
      <t>Save </t>
    </r>
    <r>
      <rPr>
        <sz val="12"/>
        <color theme="1"/>
        <rFont val="Times New Roman"/>
        <family val="1"/>
      </rPr>
      <t>: Save, Byiza, Gakoma, Mbazi, Rugango et Simbi.</t>
    </r>
  </si>
  <si>
    <t xml:space="preserve">Le Diocèse Catholique de Butare couvre actuellement les districts administratifs de </t>
  </si>
  <si>
    <r>
      <t>Gisagara</t>
    </r>
    <r>
      <rPr>
        <sz val="12"/>
        <color theme="1"/>
        <rFont val="Times New Roman"/>
        <family val="1"/>
      </rPr>
      <t xml:space="preserve"> dans lequel sont construites les 11 paroisses : Sacré-Cœur de Save (1900), Notre Dame des Apôtres de Kansi (1910), N-D du Mont Carmel de Mugombwa (1938), la Présentation de Jésus de Gisagara (1944), Sainte Bernadette de Gakoma (1963), Saint Joseph de Higiro (1963), Sainte Trinité de Byiza (2002), Sainte Marie de Fatima de Gikore (2004), Saint Annibale de Magi (2004), Sainte Marie Reine du Ciel et de la Terre de Kibilizi (2010) et N-D de la Paix de Kirarambogo (2012).</t>
    </r>
  </si>
  <si>
    <r>
      <t xml:space="preserve">Huye </t>
    </r>
    <r>
      <rPr>
        <sz val="12"/>
        <color theme="1"/>
        <rFont val="Times New Roman"/>
        <family val="1"/>
      </rPr>
      <t>qui abrite les 10 paroisses : N-D de la Sagesse de Butare (1928), Saint André de Nyumba (1945), N-D du Rwanda de Simbi (1956), Cœur Immaculée de Marie de Kiruhura (1956), Saint Mbaga Tuzinde de Rugango (1959), Sainte Maria Goretti de Ngoma (1960), Paroisse Universitaire Saint Dominique (1991), Sainte Marie Mère de Dieu de Karama (1992), Saint Jean Bosco de Rango (1996) et Saint François d’Assise de Mbazi (2007).</t>
    </r>
  </si>
  <si>
    <r>
      <t>Nyanza</t>
    </r>
    <r>
      <rPr>
        <sz val="12"/>
        <color theme="1"/>
        <rFont val="Times New Roman"/>
        <family val="1"/>
      </rPr>
      <t xml:space="preserve"> qui abrite les 4 paroisses : Christ-Roi de Nyanza (1935), Saint Michel de Nyamiyaga (1961), N-D des Douleurs de Ruyenzi (1989) et Saint Charles Lwanga de Busoro (1998).</t>
    </r>
  </si>
  <si>
    <r>
      <t xml:space="preserve">Nyaruguru </t>
    </r>
    <r>
      <rPr>
        <sz val="12"/>
        <color theme="1"/>
        <rFont val="Times New Roman"/>
        <family val="1"/>
      </rPr>
      <t>qui abrite la Paroisse Saint Laurent de Cyahinda (1945).</t>
    </r>
  </si>
  <si>
    <t xml:space="preserve">Sur le territoire du Diocèse, on compte 120 écoles gardiennes, 111 écoles primaires, 88 écoles secondaires et 15 écoles de métiers, toutes sous la responsabilité de l’Eglise Catholique ainsi que six facultés de l’Université Catholique du Rwanda qui a ouvert ses portes le 12 juillet 2010. </t>
  </si>
  <si>
    <t>Dans le secteur des œuvres sociales, nous avons un hôpital (Gakoma), 15 centres de Santés, 3 homes pour les personnes âgées (Gisagara, Ngoma et Tumba), 3 centres d’handicapés physiques et mentaux (Kibilizi, Mugombwa et centre pour jeunes sourd muets de Ngoma), 2 centres qui s’occupent des enfants de la rue (Nyampinga, Intiganda), 3 centres qui aident les personnes vivant avec le VIH Sida (Gikore, SNDV et Igiti cy’Ubugingo).</t>
  </si>
  <si>
    <r>
      <t>I.</t>
    </r>
    <r>
      <rPr>
        <b/>
        <sz val="7"/>
        <color theme="1"/>
        <rFont val="Times New Roman"/>
        <family val="1"/>
      </rPr>
      <t xml:space="preserve">     </t>
    </r>
    <r>
      <rPr>
        <b/>
        <sz val="14"/>
        <color theme="1"/>
        <rFont val="Times New Roman"/>
        <family val="1"/>
      </rPr>
      <t>LES PAROISSES</t>
    </r>
  </si>
  <si>
    <r>
      <t>S</t>
    </r>
    <r>
      <rPr>
        <vertAlign val="superscript"/>
        <sz val="12"/>
        <color theme="1"/>
        <rFont val="Times New Roman"/>
        <family val="1"/>
      </rPr>
      <t>te</t>
    </r>
    <r>
      <rPr>
        <sz val="12"/>
        <color theme="1"/>
        <rFont val="Times New Roman"/>
        <family val="1"/>
      </rPr>
      <t xml:space="preserve"> Bernadette Soubirous</t>
    </r>
  </si>
  <si>
    <r>
      <t>S</t>
    </r>
    <r>
      <rPr>
        <vertAlign val="superscript"/>
        <sz val="12"/>
        <color theme="1"/>
        <rFont val="Times New Roman"/>
        <family val="1"/>
      </rPr>
      <t>te</t>
    </r>
    <r>
      <rPr>
        <sz val="12"/>
        <color theme="1"/>
        <rFont val="Times New Roman"/>
        <family val="1"/>
      </rPr>
      <t xml:space="preserve"> Marie Mère de Dieu</t>
    </r>
  </si>
  <si>
    <r>
      <t>S</t>
    </r>
    <r>
      <rPr>
        <vertAlign val="superscript"/>
        <sz val="12"/>
        <color theme="1"/>
        <rFont val="Times New Roman"/>
        <family val="1"/>
      </rPr>
      <t>te</t>
    </r>
    <r>
      <rPr>
        <sz val="12"/>
        <color theme="1"/>
        <rFont val="Times New Roman"/>
        <family val="1"/>
      </rPr>
      <t xml:space="preserve"> Marie Reine du Ciel et de la terre</t>
    </r>
  </si>
  <si>
    <t xml:space="preserve">
Bref historique du Diocèse 
Erigé le 11 septembre 1961, le Diocèse de Butare alors dénommé Astrida, fut détaché du Diocèse de Kabgayi. Son premier Evêque, son Excellence Monseigneur Jean Baptiste GAHAMANYI, a été ordonné évêque le 6 janvier 1962. Il démissionna de sa charge épiscopale en janvier 1997 et mourut le 19 juin 1999. Son successeur, son Excellence Monseigneur Philippe RUKAMBA, fut nommé évêque le 18 janvier 1997, son ordination épiscopale eut lieu le 12 avril de la même année. Sa devise est : « Considerate Iesum » - Considérez Jésus. 
Au point de vue géographique, le Diocèse de BUTARE, situé au Sud du Pays, partage ses frontières avec : le Diocèse de Kabgayi au Nord, l’Archidiocèse de Kigali au Nord-Est, la République du Burundi au Sud et à l'Est et le Diocèse de Gikongoro à l’Ouest. 
Le 30 mars 1992, le Diocèse Catholique de Butare a donné naissance au Diocèse de Gikongoro. 
Sur le plan de l’Evangélisation nationale, c'est sur le territoire actuel du Diocèse de Butare que l'évangélisation de notre pays a commencé dans la localité de SAVE, première paroisse du Rwanda chrétien. Celle-ci fut fondée le 8 février 1900. 
Le Diocèse de Butare abrite également le Grand Séminaire interdiocésain de Nyakibanda (1936) qui a formé des centaines de prêtres provenant du Rwanda, du Burundi et de l'Est de la République Démocratique du Congo ; il a aussi un Grand Séminaire Propédeutique à Nyumba (2006) qui oriente les jeunes au discernement de leur vocation sacerdotale.
Le Diocèse de Butare abrite un nombre élevé de communautés religieuses à cause des maisons de formation qui s’y trouvent. Il comprend actuellement 26 paroisses y comprise la paroisse universitaire et treize quasi paroisses. Il s’étend sur une superficie d'environ 1.958 Km² avec une densité de 509,3 hab/km². Selon les statistiques diocésaines de l’année 2023, la population totale arrive à 997,270 avec un pourcentage de 58.06 des catholiques. Les Paroisses sont subdivisées en 87 centrales et en 2,819 communautés ecclésiales de base (Imiryangoremezo).
Au niveau pastoral, le Diocèse Catholique de Butare est subdivisé en cinq doyennés ainsi répartis:
• Butare : Butare, Karama, Ngoma, Rango et Saint Dominique (Université).
• Kansi : Kansi, Cyahinda, Higiro, Nyumba et Gikore.
• Mugombwa : Mugombwa, Gisagara, Kibilizi, Kirarambogo et Magi.
• Nyanza : Nyanza, Busoro, Kiruhura, Nyamiyaga et Ruyenzi 
• Save : Save, Byiza, Gakoma, Mbazi, Rugango et Simbi.
Le Diocèse Catholique de Butare couvre actuellement les districts administratifs de 
• Gisagara dans lequel sont construites les 11 paroisses : Sacré-Cœur de Save (1900), Notre Dame des Apôtres de Kansi (1910), N-D du Mont Carmel de Mugombwa (1938), la Présentation de Jésus de Gisagara (1944), Sainte Bernadette de Gakoma (1963), Saint Joseph de Higiro (1963), Sainte Trinité de Byiza (2002), Sainte Marie de Fatima de Gikore (2004), Saint Annibale de Magi (2004), Sainte Marie Reine du Ciel et de la Terre de Kibilizi (2010) et N-D de la Paix de Kirarambogo (2012).
• Huye qui abrite les 10 paroisses : N-D de la Sagesse de Butare (1928), Saint André de Nyumba (1945), N-D du Rwanda de Simbi (1956), Cœur Immaculée de Marie de Kiruhura (1956), Saint Mbaga Tuzinde de Rugango (1959), Sainte Maria Goretti de Ngoma (1960), Paroisse Universitaire Saint Dominique (1991), Sainte Marie Mère de Dieu de Karama (1992), Saint Jean Bosco de Rango (1996) et Saint François d’Assise de Mbazi (2007).
• Nyanza qui abrite les 4 paroisses : Christ-Roi de Nyanza (1935), Saint Michel de Nyamiyaga (1961), N-D des Douleurs de Ruyenzi (1989) et Saint Charles Lwanga de Busoro (1998).
• Nyaruguru qui abrite la Paroisse Saint Laurent de Cyahinda (1945).
Sur le territoire du Diocèse, on compte 120 écoles gardiennes, 111 écoles primaires, 88 écoles secondaires et 15 écoles de métiers, toutes sous la responsabilité de l’Eglise Catholique ainsi que six facultés de l’Université Catholique du Rwanda qui a ouvert ses portes le 12 juillet 2010. 
Dans le secteur des œuvres sociales, nous avons un hôpital (Gakoma), 15 centres de Santés, 3 homes pour les personnes âgées (Gisagara, Ngoma et Tumba), 3 centres d’handicapés physiques et mentaux (Kibilizi, Mugombwa et centre pour jeunes sourd muets de Ngoma), 2 centres qui s’occupent des enfants de la rue (Nyampinga, Intiganda), 3 centres qui aident les personnes vivant avec le VIH Sida (Gikore, SNDV et Igiti cy’Ubugingo).
________________________________________
I.     LES PAROISSES    
Paroisse Année de Fondation Dédicace Doyenné Quasi Paroisse Centrales CEB
Busoro  07/06/1998 Saint Charles Lwanga Nyanza Rwanamiza 5: Busoro 87
         Kareba 
         Mulinja 
         Mututu 
         Rwanamiza 
Butare 04/12/1928 Notre Dame de la Sagesse Butare Kinteko 5: Butare 90
         Kinteko 
         Ste Thérèse 
         Tumba 
         Vumbi 
Byiza 04/06/2002 Sainte Trinité Save Musha 3: Gikonko 95
         Gasagara 
         Musha 
Cyahinda 15/08/1945 Saint Laurent Kansi Kibangu 5: Cyahinda 173
         Kibangu 
         Mwoya 
         Remera 
         Ruko 
Gakoma 07/03/1963 Ste Bernadette Soubirous Save   5: Kabumbwe 83
         Kizenga  
         Mamba 
         Mbogo 
         Mutori 
Gikore 14/03/2004 Notre Dame de Fatima Kansi   3: Gikore 73
         Mukomacara 
         Rubona  
Gisagara 24/01/1944 Présentation de Jésus au Temple Mugombwa   4: Gisagara 158
         Gisanze 
         Kagoma 
         Muzenga 
Higiro 03/07/1963 Saint Joseph Ouvrier Kansi Kiyonza 3: Fugi  191
         Higiro 
         Ruhororo 
Kansi 13/12/1910 Sainte Marie Reine des Apôtres Kansi   Murama 4: Buvumu 153
         Kansi 
         Kibingo 
         Murama 
Karama 16/07/1992 Ste Marie Mère de Dieu Butare Rasaniro 6:  Kabirizi 172
         Karama 
         Kibingo 
         Mbasa 
         Ramba 
         Rasaniro 
Kibilizi 24/1/2010 Ste Marie Reine du Ciel et de la terre Mugombwa   3: Kibilizi 54
         Muyira 
         Nyange 
Kirarambogo 11/11/2012 Notre Dame de la Paix Mugombwa   4: Kirarambogo 93
         Kibangu 
         Nyagahuru 
         Nyarusange 
Kiruhura 29/04/1956 Cœur Immaculé de Marie Nyanza   Sheke 5: Buhimba 145
         Gafumba 
         Gashoba 
         Kiruhura 
         Sheke 
Magi 26/12/2004 Annibale Maria Di Francia Mugombwa   3: Magi 101
         Mukiza 
         Runyinya 
Mbazi 28/01/2007 Saint François d’Assise Save   2: Gatovu 99
         Mbazi 
Mugombwa 10/07/1938 Saint Etienne  Mugombwa   5: Baziro  134
         Cyumba 
         Linda  
         Mugombwa 
         Saga 
Ngoma 15/09/1960 Sainte Maria Goretti Butare   2: Mpungwe 101
         Ngoma 
Nyamiyaga 08/12/1961 Saint Michel Nyanza  Mbuye 4: Kayanza 78
         Matara 
         Mbuye 
         Nyamiyaga 
Nyanza 08/01/1935 Christ-Roi Nyanza Mubuga 6: Cyarwa 106
         Maza 
         Mubuga 
         Nyamure 
         Nyanza 
         Sogwe 
Nyumba 02/02/1945 Saint André Kansi Mubumbano  4: Mubumbano 94
         Ngera  
         Nyumba 
         Rusenge 
Rango 12/08/1996 Saint Jean Bosco Butare   3: Cyarwa  67
         Rango 
         Sahera 
Rugango 09/04/1959 Saint Mbaga Tuzinde Save   2: Kabusanza 85
         Rugango 
Ruyenzi 02/06/1989 Notre Dame des Sept Douleurs Nyanza Bugali  4: Bugali 77
         Katarara 
         Ruteme 
         Ruyenzi 
Save 02/08/1900 Sacré Cœur de Jésus Save Zivu 5: Mugogwe 180
         Munazi 
         Tamba 
         Save 
         Zivu 
Simbi 21/04/1956 Notre Dame du Rwanda Save   3: Gisakura 124
         Maraba 
         Simbi 
Universitaire 15/12/1991 Saint Dominique Butare   1: St Dominique 6
TOTAL   26 5 13 99 2819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</si>
</sst>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
  </numFmts>
  <fonts count="44" x14ac:knownFonts="1">
    <font>
      <sz val="11"/>
      <color theme="1"/>
      <name val="Calibri"/>
      <family val="2"/>
      <scheme val="minor"/>
    </font>
    <font>
      <b/>
      <sz val="7"/>
      <name val="Times New Roman"/>
      <family val="1"/>
    </font>
    <font>
      <sz val="11"/>
      <name val="Calibri"/>
      <family val="2"/>
      <scheme val="minor"/>
    </font>
    <font>
      <b/>
      <sz val="12"/>
      <name val="Times New Roman"/>
      <family val="1"/>
    </font>
    <font>
      <sz val="12"/>
      <name val="Times New Roman"/>
      <family val="1"/>
    </font>
    <font>
      <sz val="11"/>
      <name val="Times New Roman"/>
      <family val="1"/>
    </font>
    <font>
      <b/>
      <sz val="14"/>
      <name val="Times New Roman"/>
      <family val="1"/>
    </font>
    <font>
      <b/>
      <sz val="11"/>
      <name val="Times New Roman"/>
      <family val="1"/>
    </font>
    <font>
      <b/>
      <sz val="10"/>
      <name val="Times New Roman"/>
      <family val="1"/>
    </font>
    <font>
      <b/>
      <i/>
      <sz val="14"/>
      <name val="Arial"/>
      <family val="2"/>
    </font>
    <font>
      <b/>
      <sz val="12"/>
      <color theme="1"/>
      <name val="Times New Roman"/>
      <family val="1"/>
    </font>
    <font>
      <b/>
      <i/>
      <sz val="14"/>
      <name val="Times New Roman"/>
      <family val="1"/>
    </font>
    <font>
      <b/>
      <i/>
      <sz val="11"/>
      <name val="Times New Roman"/>
      <family val="1"/>
    </font>
    <font>
      <sz val="11"/>
      <color rgb="FF00B050"/>
      <name val="Calibri"/>
      <family val="2"/>
      <scheme val="minor"/>
    </font>
    <font>
      <b/>
      <vertAlign val="superscript"/>
      <sz val="12"/>
      <color indexed="8"/>
      <name val="Times New Roman"/>
      <family val="1"/>
    </font>
    <font>
      <b/>
      <sz val="12"/>
      <color indexed="8"/>
      <name val="Times New Roman"/>
      <family val="1"/>
    </font>
    <font>
      <i/>
      <sz val="12"/>
      <name val="Times New Roman"/>
      <family val="1"/>
    </font>
    <font>
      <vertAlign val="superscript"/>
      <sz val="11"/>
      <name val="Times New Roman"/>
      <family val="1"/>
    </font>
    <font>
      <sz val="10"/>
      <name val="Times New Roman"/>
      <family val="1"/>
    </font>
    <font>
      <u/>
      <sz val="11"/>
      <color theme="10"/>
      <name val="Calibri"/>
      <family val="2"/>
    </font>
    <font>
      <vertAlign val="superscript"/>
      <sz val="12"/>
      <name val="Times New Roman"/>
      <family val="1"/>
    </font>
    <font>
      <b/>
      <vertAlign val="superscript"/>
      <sz val="12"/>
      <name val="Times New Roman"/>
      <family val="1"/>
    </font>
    <font>
      <sz val="14"/>
      <name val="Times New Roman"/>
      <family val="1"/>
    </font>
    <font>
      <vertAlign val="superscript"/>
      <sz val="10"/>
      <name val="Times New Roman"/>
      <family val="1"/>
    </font>
    <font>
      <sz val="12"/>
      <color rgb="FF00B050"/>
      <name val="Times New Roman"/>
      <family val="1"/>
    </font>
    <font>
      <b/>
      <sz val="12"/>
      <color rgb="FF00B050"/>
      <name val="Times New Roman"/>
      <family val="1"/>
    </font>
    <font>
      <sz val="11"/>
      <color theme="1"/>
      <name val="Calibri"/>
      <family val="2"/>
      <scheme val="minor"/>
    </font>
    <font>
      <sz val="11"/>
      <color rgb="FFFF0000"/>
      <name val="Calibri"/>
      <family val="2"/>
      <scheme val="minor"/>
    </font>
    <font>
      <i/>
      <sz val="14"/>
      <name val="Times New Roman"/>
      <family val="1"/>
    </font>
    <font>
      <sz val="11"/>
      <color theme="1"/>
      <name val="Times New Roman"/>
      <family val="1"/>
    </font>
    <font>
      <b/>
      <sz val="16"/>
      <name val="Times New Roman"/>
      <family val="1"/>
    </font>
    <font>
      <b/>
      <vertAlign val="superscript"/>
      <sz val="11"/>
      <name val="Times New Roman"/>
      <family val="1"/>
    </font>
    <font>
      <sz val="12"/>
      <color rgb="FFC00000"/>
      <name val="Times New Roman"/>
      <family val="1"/>
    </font>
    <font>
      <sz val="12"/>
      <color rgb="FF0070C0"/>
      <name val="Times New Roman"/>
      <family val="1"/>
    </font>
    <font>
      <b/>
      <sz val="11"/>
      <color theme="1"/>
      <name val="Calibri"/>
      <family val="2"/>
      <scheme val="minor"/>
    </font>
    <font>
      <b/>
      <i/>
      <sz val="12"/>
      <name val="Times New Roman"/>
      <family val="1"/>
    </font>
    <font>
      <b/>
      <i/>
      <vertAlign val="superscript"/>
      <sz val="12"/>
      <name val="Times New Roman"/>
      <family val="1"/>
    </font>
    <font>
      <b/>
      <sz val="16"/>
      <color theme="1"/>
      <name val="Times New Roman"/>
      <family val="1"/>
    </font>
    <font>
      <sz val="12"/>
      <color theme="1"/>
      <name val="Times New Roman"/>
      <family val="1"/>
    </font>
    <font>
      <sz val="13"/>
      <color theme="1"/>
      <name val="Times New Roman"/>
      <family val="1"/>
    </font>
    <font>
      <sz val="10"/>
      <color theme="1"/>
      <name val="Calibri"/>
      <family val="2"/>
      <scheme val="minor"/>
    </font>
    <font>
      <b/>
      <sz val="14"/>
      <color theme="1"/>
      <name val="Times New Roman"/>
      <family val="1"/>
    </font>
    <font>
      <b/>
      <sz val="7"/>
      <color theme="1"/>
      <name val="Times New Roman"/>
      <family val="1"/>
    </font>
    <font>
      <vertAlign val="superscript"/>
      <sz val="12"/>
      <color theme="1"/>
      <name val="Times New Roman"/>
      <family val="1"/>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rgb="FF000000"/>
      </top>
      <bottom/>
      <diagonal/>
    </border>
  </borders>
  <cellStyleXfs count="4">
    <xf numFmtId="0" fontId="0" fillId="0" borderId="0"/>
    <xf numFmtId="0" fontId="19" fillId="0" borderId="0" applyNumberFormat="0" applyFill="0" applyBorder="0" applyAlignment="0" applyProtection="0">
      <alignment vertical="top"/>
      <protection locked="0"/>
    </xf>
    <xf numFmtId="9" fontId="26" fillId="0" borderId="0" applyFont="0" applyFill="0" applyBorder="0" applyAlignment="0" applyProtection="0"/>
    <xf numFmtId="164" fontId="26" fillId="0" borderId="0" applyFont="0" applyFill="0" applyBorder="0" applyAlignment="0" applyProtection="0"/>
  </cellStyleXfs>
  <cellXfs count="332">
    <xf numFmtId="0" fontId="0" fillId="0" borderId="0" xfId="0"/>
    <xf numFmtId="0" fontId="0" fillId="0" borderId="0" xfId="0" applyBorder="1"/>
    <xf numFmtId="0" fontId="0" fillId="0" borderId="0" xfId="0" applyAlignment="1">
      <alignment vertical="center"/>
    </xf>
    <xf numFmtId="0" fontId="3" fillId="0" borderId="1" xfId="0" applyFont="1" applyBorder="1" applyAlignment="1">
      <alignment horizontal="right" vertical="top" wrapText="1"/>
    </xf>
    <xf numFmtId="0" fontId="3" fillId="0" borderId="9" xfId="0" applyFont="1" applyBorder="1" applyAlignment="1">
      <alignment vertical="center" wrapText="1"/>
    </xf>
    <xf numFmtId="0" fontId="3" fillId="0" borderId="9" xfId="0" applyFont="1" applyBorder="1" applyAlignment="1">
      <alignment horizontal="right" vertical="center" wrapText="1"/>
    </xf>
    <xf numFmtId="0" fontId="3" fillId="0" borderId="1" xfId="0" applyFont="1" applyBorder="1" applyAlignment="1">
      <alignment horizontal="right" vertical="center" wrapText="1"/>
    </xf>
    <xf numFmtId="0" fontId="3" fillId="0" borderId="1" xfId="0" applyFont="1" applyBorder="1" applyAlignment="1">
      <alignment vertical="center" wrapText="1"/>
    </xf>
    <xf numFmtId="0" fontId="11" fillId="0" borderId="0" xfId="0" applyFont="1"/>
    <xf numFmtId="0" fontId="12" fillId="0" borderId="0" xfId="0" applyFont="1"/>
    <xf numFmtId="0" fontId="4" fillId="0" borderId="1" xfId="0" applyFont="1" applyFill="1" applyBorder="1" applyAlignment="1">
      <alignment vertical="top" wrapText="1"/>
    </xf>
    <xf numFmtId="0" fontId="4" fillId="0" borderId="1" xfId="0" applyFont="1" applyBorder="1" applyAlignment="1">
      <alignment horizontal="right" wrapText="1"/>
    </xf>
    <xf numFmtId="0" fontId="4" fillId="0" borderId="1" xfId="0" applyFont="1" applyFill="1" applyBorder="1" applyAlignment="1">
      <alignment horizontal="right" wrapText="1"/>
    </xf>
    <xf numFmtId="0" fontId="3" fillId="0" borderId="1" xfId="0" applyFont="1" applyBorder="1" applyAlignment="1">
      <alignment horizontal="right" wrapText="1"/>
    </xf>
    <xf numFmtId="0" fontId="13" fillId="0" borderId="0" xfId="0" applyFont="1"/>
    <xf numFmtId="0" fontId="10" fillId="0" borderId="0" xfId="0" applyFont="1" applyAlignment="1">
      <alignment vertical="center"/>
    </xf>
    <xf numFmtId="0" fontId="3" fillId="0" borderId="9" xfId="0" applyFont="1" applyBorder="1" applyAlignment="1">
      <alignment horizontal="right" wrapText="1"/>
    </xf>
    <xf numFmtId="0" fontId="4" fillId="0" borderId="1" xfId="0" applyFont="1" applyBorder="1" applyAlignment="1">
      <alignment wrapText="1"/>
    </xf>
    <xf numFmtId="0" fontId="4" fillId="0" borderId="1" xfId="0" applyFont="1" applyFill="1" applyBorder="1" applyAlignment="1">
      <alignment wrapText="1"/>
    </xf>
    <xf numFmtId="0" fontId="3" fillId="0" borderId="9" xfId="0" applyFont="1" applyBorder="1" applyAlignment="1">
      <alignment horizontal="left" wrapText="1"/>
    </xf>
    <xf numFmtId="0" fontId="3" fillId="0" borderId="9" xfId="0" applyFont="1" applyBorder="1" applyAlignment="1">
      <alignment horizontal="left" vertical="center" wrapText="1"/>
    </xf>
    <xf numFmtId="0" fontId="3" fillId="0" borderId="1" xfId="0" applyFont="1" applyFill="1" applyBorder="1" applyAlignment="1">
      <alignment horizontal="center" vertical="top" wrapText="1"/>
    </xf>
    <xf numFmtId="0" fontId="4" fillId="0" borderId="0" xfId="0" applyFont="1"/>
    <xf numFmtId="0" fontId="4" fillId="0" borderId="0" xfId="0" applyFont="1" applyAlignment="1"/>
    <xf numFmtId="0" fontId="3" fillId="0" borderId="9" xfId="0" applyFont="1" applyFill="1" applyBorder="1" applyAlignment="1">
      <alignment wrapText="1"/>
    </xf>
    <xf numFmtId="0" fontId="3" fillId="0" borderId="1" xfId="0" applyFont="1" applyFill="1" applyBorder="1" applyAlignment="1">
      <alignment vertical="center" wrapText="1"/>
    </xf>
    <xf numFmtId="0" fontId="3" fillId="0" borderId="1" xfId="0" applyFont="1" applyFill="1" applyBorder="1" applyAlignment="1">
      <alignment wrapText="1"/>
    </xf>
    <xf numFmtId="0" fontId="2" fillId="0" borderId="0" xfId="0" applyFont="1"/>
    <xf numFmtId="0" fontId="2" fillId="0" borderId="0" xfId="0" applyFont="1" applyAlignment="1">
      <alignment vertical="center"/>
    </xf>
    <xf numFmtId="0" fontId="3" fillId="0" borderId="2" xfId="0" applyFont="1" applyBorder="1" applyAlignment="1">
      <alignment vertical="top" wrapText="1"/>
    </xf>
    <xf numFmtId="0" fontId="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9" xfId="0" applyFont="1" applyBorder="1" applyAlignment="1">
      <alignment vertical="center" wrapText="1"/>
    </xf>
    <xf numFmtId="0" fontId="8" fillId="0" borderId="1" xfId="0" applyFont="1" applyBorder="1" applyAlignment="1">
      <alignment horizontal="center" vertical="top" wrapText="1"/>
    </xf>
    <xf numFmtId="0" fontId="18" fillId="0" borderId="1" xfId="0" applyFont="1" applyBorder="1" applyAlignment="1">
      <alignment horizontal="center" vertical="top" wrapText="1"/>
    </xf>
    <xf numFmtId="0" fontId="3" fillId="0" borderId="0" xfId="0" applyFont="1"/>
    <xf numFmtId="0" fontId="4" fillId="0" borderId="1" xfId="0" applyFont="1" applyBorder="1" applyAlignment="1">
      <alignment vertical="top" wrapText="1"/>
    </xf>
    <xf numFmtId="0" fontId="3" fillId="0" borderId="1" xfId="0" applyFont="1" applyBorder="1" applyAlignment="1">
      <alignment vertical="center"/>
    </xf>
    <xf numFmtId="0" fontId="3" fillId="0" borderId="0" xfId="0" applyFont="1" applyFill="1"/>
    <xf numFmtId="0" fontId="4" fillId="0" borderId="1" xfId="0" applyFont="1" applyBorder="1" applyAlignment="1">
      <alignment vertical="center" wrapText="1"/>
    </xf>
    <xf numFmtId="0" fontId="3" fillId="0" borderId="0" xfId="0" applyFont="1" applyAlignment="1">
      <alignment horizontal="center"/>
    </xf>
    <xf numFmtId="0" fontId="6" fillId="0" borderId="0" xfId="0" applyFont="1"/>
    <xf numFmtId="0" fontId="22" fillId="0" borderId="0" xfId="0" applyFont="1"/>
    <xf numFmtId="0" fontId="20" fillId="0" borderId="1" xfId="0" applyFont="1" applyBorder="1" applyAlignment="1">
      <alignment horizontal="center" vertical="top" wrapText="1"/>
    </xf>
    <xf numFmtId="0" fontId="3" fillId="0" borderId="18" xfId="0" applyFont="1" applyBorder="1" applyAlignment="1">
      <alignment horizontal="center" vertical="top" wrapText="1"/>
    </xf>
    <xf numFmtId="0" fontId="3" fillId="0" borderId="3" xfId="0" applyFont="1" applyBorder="1" applyAlignment="1">
      <alignment vertical="center" wrapText="1"/>
    </xf>
    <xf numFmtId="0" fontId="3" fillId="0" borderId="3" xfId="0" applyFont="1" applyBorder="1" applyAlignment="1">
      <alignment horizontal="right" vertical="center" wrapText="1"/>
    </xf>
    <xf numFmtId="0" fontId="0" fillId="0" borderId="1" xfId="0" applyBorder="1" applyAlignment="1">
      <alignment vertical="center"/>
    </xf>
    <xf numFmtId="0" fontId="25" fillId="0" borderId="1" xfId="0" applyFont="1" applyBorder="1" applyAlignment="1">
      <alignment horizontal="center" vertical="top" textRotation="180" wrapText="1"/>
    </xf>
    <xf numFmtId="0" fontId="24" fillId="0" borderId="1" xfId="0" applyFont="1" applyBorder="1" applyAlignment="1">
      <alignment wrapText="1"/>
    </xf>
    <xf numFmtId="0" fontId="6" fillId="0" borderId="1" xfId="0" applyFont="1" applyBorder="1" applyAlignment="1">
      <alignment horizontal="center" vertical="top" wrapText="1"/>
    </xf>
    <xf numFmtId="0" fontId="3" fillId="0" borderId="1" xfId="0" applyFont="1" applyBorder="1" applyAlignment="1">
      <alignment horizontal="center" vertical="top" wrapText="1"/>
    </xf>
    <xf numFmtId="0" fontId="5" fillId="0" borderId="1" xfId="0" applyFont="1" applyBorder="1" applyAlignment="1">
      <alignment horizontal="center" vertical="top"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2" xfId="0" applyFont="1" applyBorder="1" applyAlignment="1">
      <alignment horizontal="right" vertical="center" wrapText="1"/>
    </xf>
    <xf numFmtId="0" fontId="4" fillId="0" borderId="1" xfId="0" applyFont="1" applyBorder="1" applyAlignment="1">
      <alignment horizontal="right" vertical="center" wrapText="1"/>
    </xf>
    <xf numFmtId="0" fontId="27" fillId="0" borderId="0" xfId="0" applyFont="1"/>
    <xf numFmtId="0" fontId="3" fillId="0" borderId="8" xfId="0" applyFont="1" applyBorder="1" applyAlignment="1">
      <alignment horizontal="center" vertical="top" wrapText="1"/>
    </xf>
    <xf numFmtId="0" fontId="5" fillId="0" borderId="0" xfId="0" applyFont="1"/>
    <xf numFmtId="0" fontId="29" fillId="0" borderId="0" xfId="0" applyFont="1"/>
    <xf numFmtId="0" fontId="11" fillId="0" borderId="0" xfId="0" applyFont="1" applyAlignment="1">
      <alignment vertical="center"/>
    </xf>
    <xf numFmtId="0" fontId="6" fillId="0" borderId="0" xfId="0" applyFont="1" applyAlignment="1">
      <alignment vertical="center"/>
    </xf>
    <xf numFmtId="0" fontId="5" fillId="0" borderId="0" xfId="0" applyFont="1" applyAlignment="1">
      <alignment vertical="center"/>
    </xf>
    <xf numFmtId="0" fontId="29" fillId="0" borderId="0" xfId="0" applyFont="1" applyAlignment="1">
      <alignment vertical="center"/>
    </xf>
    <xf numFmtId="0" fontId="28" fillId="0" borderId="0" xfId="0" applyFont="1" applyAlignment="1">
      <alignment vertical="center"/>
    </xf>
    <xf numFmtId="0" fontId="3" fillId="0" borderId="9" xfId="0" applyFont="1" applyBorder="1" applyAlignment="1">
      <alignment horizontal="center" vertical="center"/>
    </xf>
    <xf numFmtId="0" fontId="22" fillId="0" borderId="0" xfId="0" applyFont="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4"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horizontal="center" vertical="center" wrapText="1"/>
    </xf>
    <xf numFmtId="0" fontId="3" fillId="0" borderId="11" xfId="0" applyFont="1" applyBorder="1" applyAlignment="1">
      <alignment horizontal="center" vertical="top" wrapText="1"/>
    </xf>
    <xf numFmtId="0" fontId="3" fillId="0" borderId="2" xfId="0" applyFont="1" applyBorder="1" applyAlignment="1">
      <alignment horizontal="center" vertical="top" wrapText="1"/>
    </xf>
    <xf numFmtId="0" fontId="3" fillId="0" borderId="1" xfId="0" applyFont="1" applyBorder="1" applyAlignment="1">
      <alignment vertical="top" wrapText="1"/>
    </xf>
    <xf numFmtId="0" fontId="3" fillId="0" borderId="1" xfId="0" applyFont="1" applyBorder="1" applyAlignment="1">
      <alignment horizontal="center" vertical="center" wrapText="1"/>
    </xf>
    <xf numFmtId="0" fontId="5" fillId="0" borderId="0" xfId="0" applyFont="1" applyAlignment="1">
      <alignment horizontal="center" vertical="top"/>
    </xf>
    <xf numFmtId="0" fontId="2" fillId="0" borderId="0" xfId="0" applyFont="1" applyAlignment="1">
      <alignment horizontal="right" vertical="center"/>
    </xf>
    <xf numFmtId="0" fontId="4" fillId="0" borderId="1" xfId="0" applyFont="1" applyFill="1" applyBorder="1" applyAlignment="1">
      <alignment horizontal="right" vertical="center" wrapText="1"/>
    </xf>
    <xf numFmtId="0" fontId="3" fillId="0" borderId="1" xfId="0" applyFont="1" applyFill="1" applyBorder="1" applyAlignment="1">
      <alignment horizontal="right" vertical="center" wrapText="1"/>
    </xf>
    <xf numFmtId="0" fontId="4" fillId="0" borderId="1" xfId="0" applyFont="1" applyFill="1" applyBorder="1" applyAlignment="1">
      <alignment vertical="center" wrapText="1"/>
    </xf>
    <xf numFmtId="0" fontId="5" fillId="0" borderId="0" xfId="0" applyFont="1" applyFill="1" applyAlignment="1">
      <alignment horizontal="left" vertical="top"/>
    </xf>
    <xf numFmtId="0" fontId="5" fillId="0" borderId="0" xfId="0" applyFont="1" applyFill="1"/>
    <xf numFmtId="0" fontId="5" fillId="0" borderId="0" xfId="0" applyFont="1" applyAlignment="1">
      <alignment horizontal="right" vertical="center"/>
    </xf>
    <xf numFmtId="0" fontId="5" fillId="0" borderId="0" xfId="0" applyFont="1" applyAlignment="1">
      <alignment horizontal="left" vertical="top"/>
    </xf>
    <xf numFmtId="0" fontId="5" fillId="0" borderId="0" xfId="0" applyFont="1" applyBorder="1"/>
    <xf numFmtId="0" fontId="3" fillId="0" borderId="9" xfId="0" applyFont="1" applyFill="1" applyBorder="1" applyAlignment="1">
      <alignment horizontal="right" vertical="center" wrapText="1"/>
    </xf>
    <xf numFmtId="0" fontId="3" fillId="0" borderId="1" xfId="0" applyFont="1" applyBorder="1" applyAlignment="1">
      <alignment horizontal="right" vertical="center"/>
    </xf>
    <xf numFmtId="0" fontId="4" fillId="0" borderId="11" xfId="0" applyFont="1" applyFill="1" applyBorder="1" applyAlignment="1">
      <alignment horizontal="righ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right"/>
    </xf>
    <xf numFmtId="0" fontId="3" fillId="0" borderId="2" xfId="0" applyFont="1" applyBorder="1" applyAlignment="1">
      <alignment vertical="center"/>
    </xf>
    <xf numFmtId="0" fontId="4" fillId="0" borderId="5" xfId="0" applyFont="1" applyBorder="1" applyAlignment="1">
      <alignment horizontal="right" vertical="center" wrapText="1"/>
    </xf>
    <xf numFmtId="10" fontId="4" fillId="0" borderId="1" xfId="0" applyNumberFormat="1" applyFont="1" applyBorder="1" applyAlignment="1">
      <alignment horizontal="right" vertical="center" wrapText="1"/>
    </xf>
    <xf numFmtId="0" fontId="16" fillId="0" borderId="0" xfId="0" applyFont="1" applyAlignment="1">
      <alignment vertical="center"/>
    </xf>
    <xf numFmtId="0" fontId="30" fillId="0" borderId="0" xfId="0" applyFont="1"/>
    <xf numFmtId="0" fontId="7" fillId="0" borderId="0" xfId="0" applyFont="1" applyAlignment="1">
      <alignment vertical="center"/>
    </xf>
    <xf numFmtId="0" fontId="4" fillId="0" borderId="1" xfId="0" applyNumberFormat="1" applyFont="1" applyBorder="1" applyAlignment="1">
      <alignment horizontal="right" vertical="center" wrapText="1"/>
    </xf>
    <xf numFmtId="0" fontId="4" fillId="0" borderId="1" xfId="2" applyNumberFormat="1" applyFont="1" applyBorder="1" applyAlignment="1">
      <alignment horizontal="right" vertical="center" wrapText="1"/>
    </xf>
    <xf numFmtId="0" fontId="4" fillId="0" borderId="3" xfId="0" applyFont="1" applyBorder="1" applyAlignment="1">
      <alignment horizontal="right" vertical="center" wrapText="1"/>
    </xf>
    <xf numFmtId="0" fontId="4" fillId="0" borderId="0" xfId="0" applyFont="1" applyAlignment="1">
      <alignment vertical="center"/>
    </xf>
    <xf numFmtId="0" fontId="30" fillId="0" borderId="0" xfId="0" applyFont="1" applyAlignment="1">
      <alignment vertical="center"/>
    </xf>
    <xf numFmtId="0" fontId="4" fillId="0" borderId="4" xfId="0" applyFont="1" applyFill="1" applyBorder="1" applyAlignment="1">
      <alignment horizontal="right" vertical="center" wrapText="1"/>
    </xf>
    <xf numFmtId="0" fontId="4" fillId="0" borderId="0" xfId="0" applyFont="1" applyBorder="1" applyAlignment="1">
      <alignment horizontal="right"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1" applyFont="1" applyBorder="1" applyAlignment="1" applyProtection="1"/>
    <xf numFmtId="0" fontId="4" fillId="0" borderId="1" xfId="1" applyFont="1" applyBorder="1" applyAlignment="1" applyProtection="1"/>
    <xf numFmtId="0" fontId="4" fillId="0" borderId="1" xfId="1" applyFont="1" applyBorder="1" applyAlignment="1" applyProtection="1">
      <alignment horizontal="left" indent="1"/>
    </xf>
    <xf numFmtId="0" fontId="3" fillId="0" borderId="1" xfId="0" applyFont="1" applyBorder="1" applyAlignment="1">
      <alignment horizontal="left" vertical="center" wrapText="1"/>
    </xf>
    <xf numFmtId="165" fontId="4" fillId="0" borderId="1" xfId="3" applyNumberFormat="1" applyFont="1" applyBorder="1" applyAlignment="1">
      <alignment horizontal="right" vertical="center" wrapText="1"/>
    </xf>
    <xf numFmtId="165" fontId="4" fillId="0" borderId="1" xfId="3" applyNumberFormat="1" applyFont="1" applyFill="1" applyBorder="1" applyAlignment="1">
      <alignment horizontal="right" vertical="center" wrapText="1"/>
    </xf>
    <xf numFmtId="165" fontId="3" fillId="0" borderId="1" xfId="3" applyNumberFormat="1" applyFont="1" applyBorder="1" applyAlignment="1">
      <alignment horizontal="right" vertical="center" wrapText="1"/>
    </xf>
    <xf numFmtId="0" fontId="3" fillId="0" borderId="1" xfId="0" applyFont="1" applyBorder="1" applyAlignment="1">
      <alignment horizontal="center" vertical="top" wrapText="1"/>
    </xf>
    <xf numFmtId="0" fontId="3" fillId="0" borderId="11" xfId="0" applyFont="1" applyBorder="1" applyAlignment="1">
      <alignment horizontal="center" vertical="top" wrapText="1"/>
    </xf>
    <xf numFmtId="0" fontId="11" fillId="0" borderId="0" xfId="0" applyFont="1" applyAlignment="1">
      <alignment horizontal="left"/>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top" wrapText="1"/>
    </xf>
    <xf numFmtId="0" fontId="3" fillId="0" borderId="1" xfId="0" applyFont="1" applyFill="1" applyBorder="1" applyAlignment="1">
      <alignment horizontal="right" textRotation="90" wrapText="1"/>
    </xf>
    <xf numFmtId="0" fontId="3" fillId="0" borderId="1" xfId="0" applyFont="1" applyBorder="1" applyAlignment="1">
      <alignment horizontal="right" textRotation="90" wrapText="1"/>
    </xf>
    <xf numFmtId="0" fontId="3" fillId="0" borderId="1" xfId="0" applyFont="1" applyFill="1" applyBorder="1" applyAlignment="1">
      <alignment horizontal="center" textRotation="90" wrapText="1"/>
    </xf>
    <xf numFmtId="0" fontId="3" fillId="0" borderId="1" xfId="0" applyFont="1" applyBorder="1" applyAlignment="1">
      <alignment horizontal="center" textRotation="90" wrapText="1"/>
    </xf>
    <xf numFmtId="0" fontId="3" fillId="0" borderId="11" xfId="0" applyFont="1" applyBorder="1" applyAlignment="1">
      <alignment horizontal="center" textRotation="90" wrapText="1"/>
    </xf>
    <xf numFmtId="0" fontId="3" fillId="0" borderId="2" xfId="0" applyFont="1" applyBorder="1" applyAlignment="1">
      <alignment horizontal="center" textRotation="90" wrapText="1"/>
    </xf>
    <xf numFmtId="0" fontId="3" fillId="0" borderId="1" xfId="0" applyFont="1" applyFill="1" applyBorder="1" applyAlignment="1">
      <alignment textRotation="90" wrapText="1"/>
    </xf>
    <xf numFmtId="0" fontId="3" fillId="0" borderId="11" xfId="0" applyFont="1" applyFill="1" applyBorder="1" applyAlignment="1">
      <alignment textRotation="90" wrapText="1"/>
    </xf>
    <xf numFmtId="0" fontId="3" fillId="0" borderId="1" xfId="0" applyFont="1" applyBorder="1" applyAlignment="1">
      <alignment horizontal="center" textRotation="90"/>
    </xf>
    <xf numFmtId="0" fontId="3" fillId="0" borderId="1" xfId="0" applyFont="1" applyBorder="1" applyAlignment="1">
      <alignment textRotation="90" wrapText="1"/>
    </xf>
    <xf numFmtId="0" fontId="3" fillId="0" borderId="1" xfId="0" applyFont="1" applyFill="1" applyBorder="1" applyAlignment="1">
      <alignment horizontal="left" textRotation="90" wrapText="1"/>
    </xf>
    <xf numFmtId="0" fontId="5" fillId="0" borderId="0" xfId="0" applyFont="1" applyAlignment="1">
      <alignment horizontal="center"/>
    </xf>
    <xf numFmtId="0" fontId="3" fillId="0" borderId="1" xfId="0" applyFont="1" applyFill="1" applyBorder="1" applyAlignment="1">
      <alignment horizontal="center" textRotation="90"/>
    </xf>
    <xf numFmtId="0" fontId="7" fillId="0" borderId="1" xfId="0" applyFont="1" applyBorder="1" applyAlignment="1">
      <alignment horizontal="center" vertical="top" wrapText="1"/>
    </xf>
    <xf numFmtId="165" fontId="4" fillId="0" borderId="5" xfId="3" applyNumberFormat="1" applyFont="1" applyBorder="1" applyAlignment="1">
      <alignment horizontal="right" vertical="center" wrapText="1"/>
    </xf>
    <xf numFmtId="165" fontId="4" fillId="0" borderId="1" xfId="0" applyNumberFormat="1" applyFont="1" applyBorder="1" applyAlignment="1">
      <alignment horizontal="right" vertical="center" wrapText="1"/>
    </xf>
    <xf numFmtId="165" fontId="3" fillId="0" borderId="5" xfId="0" applyNumberFormat="1" applyFont="1" applyBorder="1" applyAlignment="1">
      <alignment vertical="center"/>
    </xf>
    <xf numFmtId="165" fontId="3" fillId="0" borderId="1" xfId="0" applyNumberFormat="1" applyFont="1" applyBorder="1" applyAlignment="1">
      <alignment horizontal="right" vertical="center" wrapText="1"/>
    </xf>
    <xf numFmtId="165" fontId="4" fillId="0" borderId="5" xfId="0" applyNumberFormat="1" applyFont="1" applyBorder="1" applyAlignment="1">
      <alignment horizontal="right" vertical="center" wrapText="1"/>
    </xf>
    <xf numFmtId="165" fontId="3" fillId="0" borderId="3" xfId="0" applyNumberFormat="1" applyFont="1" applyBorder="1" applyAlignment="1">
      <alignment horizontal="right" vertical="center" wrapText="1"/>
    </xf>
    <xf numFmtId="165" fontId="3" fillId="0" borderId="9" xfId="0" applyNumberFormat="1" applyFont="1" applyBorder="1" applyAlignment="1">
      <alignment horizontal="right" vertical="center" wrapText="1"/>
    </xf>
    <xf numFmtId="165" fontId="3" fillId="0" borderId="9" xfId="3" applyNumberFormat="1" applyFont="1" applyBorder="1" applyAlignment="1">
      <alignment horizontal="right" wrapText="1"/>
    </xf>
    <xf numFmtId="165" fontId="3" fillId="0" borderId="9" xfId="3" applyNumberFormat="1" applyFont="1" applyBorder="1" applyAlignment="1">
      <alignment horizontal="right" vertical="center" wrapText="1"/>
    </xf>
    <xf numFmtId="165" fontId="3" fillId="0" borderId="3" xfId="3" applyNumberFormat="1" applyFont="1" applyBorder="1" applyAlignment="1">
      <alignment horizontal="right" vertical="center" wrapText="1"/>
    </xf>
    <xf numFmtId="1" fontId="5" fillId="0" borderId="0" xfId="0" applyNumberFormat="1" applyFont="1"/>
    <xf numFmtId="0" fontId="4" fillId="0" borderId="1" xfId="3" applyNumberFormat="1" applyFont="1" applyBorder="1" applyAlignment="1">
      <alignment horizontal="right" vertical="center" wrapText="1"/>
    </xf>
    <xf numFmtId="0" fontId="4" fillId="0" borderId="1" xfId="0" applyNumberFormat="1" applyFont="1" applyBorder="1" applyAlignment="1">
      <alignment horizontal="right" wrapText="1"/>
    </xf>
    <xf numFmtId="0" fontId="4" fillId="0" borderId="1" xfId="0" applyNumberFormat="1" applyFont="1" applyBorder="1"/>
    <xf numFmtId="0" fontId="3" fillId="0" borderId="1" xfId="0" applyNumberFormat="1" applyFont="1" applyBorder="1"/>
    <xf numFmtId="0" fontId="3" fillId="0" borderId="1" xfId="0" applyNumberFormat="1" applyFont="1" applyBorder="1" applyAlignment="1">
      <alignment horizontal="right" vertical="center" wrapText="1"/>
    </xf>
    <xf numFmtId="0" fontId="3" fillId="0" borderId="1" xfId="3" applyNumberFormat="1" applyFont="1" applyBorder="1" applyAlignment="1">
      <alignment horizontal="right" vertical="center" wrapText="1"/>
    </xf>
    <xf numFmtId="0" fontId="3" fillId="0" borderId="9" xfId="3" applyNumberFormat="1" applyFont="1" applyBorder="1" applyAlignment="1">
      <alignment horizontal="right" vertical="center" wrapText="1"/>
    </xf>
    <xf numFmtId="166" fontId="4" fillId="0" borderId="1" xfId="0" applyNumberFormat="1" applyFont="1" applyBorder="1" applyAlignment="1">
      <alignment horizontal="right" vertical="center" wrapText="1"/>
    </xf>
    <xf numFmtId="0" fontId="11" fillId="0" borderId="0" xfId="0" applyFont="1" applyAlignment="1">
      <alignment horizontal="left" vertical="center"/>
    </xf>
    <xf numFmtId="0" fontId="4" fillId="0" borderId="1" xfId="0" applyNumberFormat="1" applyFont="1" applyFill="1" applyBorder="1" applyAlignment="1">
      <alignment horizontal="right" vertical="center" wrapText="1"/>
    </xf>
    <xf numFmtId="0" fontId="4" fillId="0" borderId="11" xfId="0" applyNumberFormat="1" applyFont="1" applyFill="1" applyBorder="1" applyAlignment="1">
      <alignment horizontal="right" vertical="center" wrapText="1"/>
    </xf>
    <xf numFmtId="0" fontId="4" fillId="0" borderId="1" xfId="0" applyNumberFormat="1" applyFont="1" applyBorder="1" applyAlignment="1">
      <alignment vertical="center" wrapText="1"/>
    </xf>
    <xf numFmtId="0" fontId="4" fillId="0" borderId="0" xfId="0" applyNumberFormat="1" applyFont="1" applyAlignment="1">
      <alignment horizontal="right" vertical="center"/>
    </xf>
    <xf numFmtId="0" fontId="7" fillId="0" borderId="0" xfId="0" applyFont="1" applyBorder="1" applyAlignment="1">
      <alignment vertical="center"/>
    </xf>
    <xf numFmtId="0" fontId="3" fillId="0" borderId="11" xfId="0" applyFont="1" applyBorder="1" applyAlignment="1">
      <alignment horizontal="right" vertical="center" wrapText="1"/>
    </xf>
    <xf numFmtId="0" fontId="3" fillId="0" borderId="0" xfId="0" applyFont="1" applyFill="1" applyBorder="1" applyAlignment="1">
      <alignment horizontal="right" vertical="center"/>
    </xf>
    <xf numFmtId="0" fontId="4" fillId="0" borderId="0" xfId="0" applyFont="1" applyFill="1" applyBorder="1" applyAlignment="1">
      <alignment horizontal="right" vertical="center" wrapText="1"/>
    </xf>
    <xf numFmtId="165" fontId="6" fillId="0" borderId="1" xfId="0" applyNumberFormat="1" applyFont="1" applyBorder="1" applyAlignment="1">
      <alignment horizontal="right" vertical="center"/>
    </xf>
    <xf numFmtId="0" fontId="4" fillId="0" borderId="11" xfId="0" applyNumberFormat="1" applyFont="1" applyBorder="1" applyAlignment="1">
      <alignment horizontal="right" vertical="center" wrapText="1"/>
    </xf>
    <xf numFmtId="0" fontId="4" fillId="0" borderId="0" xfId="0" applyNumberFormat="1" applyFont="1" applyAlignment="1">
      <alignment vertical="center"/>
    </xf>
    <xf numFmtId="0" fontId="18" fillId="0" borderId="1" xfId="0" applyNumberFormat="1" applyFont="1" applyBorder="1" applyAlignment="1">
      <alignment horizontal="right" vertical="center" wrapText="1"/>
    </xf>
    <xf numFmtId="0" fontId="4" fillId="0" borderId="1" xfId="3" applyNumberFormat="1" applyFont="1" applyBorder="1" applyAlignment="1">
      <alignment horizontal="right" wrapText="1"/>
    </xf>
    <xf numFmtId="0" fontId="4" fillId="0" borderId="1" xfId="0" applyNumberFormat="1" applyFont="1" applyBorder="1" applyAlignment="1">
      <alignment wrapText="1"/>
    </xf>
    <xf numFmtId="0" fontId="4" fillId="0" borderId="1" xfId="0" applyNumberFormat="1" applyFont="1" applyBorder="1" applyAlignment="1">
      <alignment horizontal="right" vertical="center"/>
    </xf>
    <xf numFmtId="0" fontId="3" fillId="0" borderId="1" xfId="0" applyNumberFormat="1" applyFont="1" applyBorder="1" applyAlignment="1">
      <alignment horizontal="right" vertical="center"/>
    </xf>
    <xf numFmtId="0" fontId="2" fillId="0" borderId="1" xfId="0" applyNumberFormat="1" applyFont="1" applyBorder="1"/>
    <xf numFmtId="0" fontId="5" fillId="0" borderId="1" xfId="0" applyNumberFormat="1" applyFont="1" applyBorder="1" applyAlignment="1">
      <alignment horizontal="right" vertical="center" wrapText="1"/>
    </xf>
    <xf numFmtId="0" fontId="4" fillId="0" borderId="4" xfId="0" applyNumberFormat="1" applyFont="1" applyFill="1" applyBorder="1" applyAlignment="1">
      <alignment horizontal="right" vertical="center" wrapText="1"/>
    </xf>
    <xf numFmtId="0" fontId="3" fillId="0" borderId="9" xfId="0" applyNumberFormat="1" applyFont="1" applyBorder="1" applyAlignment="1">
      <alignment horizontal="right" vertical="center" wrapText="1"/>
    </xf>
    <xf numFmtId="0" fontId="5" fillId="0" borderId="1" xfId="0" applyNumberFormat="1" applyFont="1" applyBorder="1"/>
    <xf numFmtId="0" fontId="7" fillId="0" borderId="1" xfId="0" applyNumberFormat="1" applyFont="1" applyBorder="1"/>
    <xf numFmtId="0" fontId="5" fillId="0" borderId="1" xfId="0" applyNumberFormat="1" applyFont="1" applyBorder="1" applyAlignment="1">
      <alignment vertical="center"/>
    </xf>
    <xf numFmtId="0" fontId="4" fillId="0" borderId="1" xfId="0" applyNumberFormat="1" applyFont="1" applyBorder="1" applyAlignment="1">
      <alignment vertical="center"/>
    </xf>
    <xf numFmtId="0" fontId="5" fillId="0" borderId="0" xfId="0" applyNumberFormat="1" applyFont="1"/>
    <xf numFmtId="0" fontId="4" fillId="0" borderId="0" xfId="0" applyNumberFormat="1" applyFont="1" applyBorder="1" applyAlignment="1">
      <alignment horizontal="right" vertical="top" wrapText="1"/>
    </xf>
    <xf numFmtId="0" fontId="8" fillId="0" borderId="1" xfId="0" applyNumberFormat="1" applyFont="1" applyBorder="1" applyAlignment="1">
      <alignment horizontal="center" vertical="top" wrapText="1"/>
    </xf>
    <xf numFmtId="0" fontId="3" fillId="0" borderId="11" xfId="0" applyFont="1" applyBorder="1" applyAlignment="1">
      <alignment horizontal="center" vertical="top" wrapText="1"/>
    </xf>
    <xf numFmtId="0" fontId="11" fillId="0" borderId="0" xfId="0" applyFont="1" applyAlignment="1">
      <alignment horizontal="left"/>
    </xf>
    <xf numFmtId="0" fontId="33" fillId="0" borderId="1" xfId="0" applyNumberFormat="1" applyFont="1" applyFill="1" applyBorder="1" applyAlignment="1">
      <alignment horizontal="right" vertical="center" wrapText="1"/>
    </xf>
    <xf numFmtId="0" fontId="11" fillId="0" borderId="0" xfId="0" applyFont="1" applyAlignment="1">
      <alignment horizontal="left"/>
    </xf>
    <xf numFmtId="0" fontId="32" fillId="0" borderId="1" xfId="0" applyNumberFormat="1" applyFont="1" applyFill="1" applyBorder="1" applyAlignment="1">
      <alignment horizontal="right" vertical="center" wrapText="1"/>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4" fillId="0" borderId="1" xfId="0" applyFont="1" applyBorder="1" applyAlignment="1">
      <alignment horizontal="left" vertical="top" wrapText="1"/>
    </xf>
    <xf numFmtId="0" fontId="4" fillId="0" borderId="19" xfId="0" applyFont="1" applyBorder="1" applyAlignment="1">
      <alignment horizontal="center" vertical="top" wrapText="1"/>
    </xf>
    <xf numFmtId="0" fontId="33" fillId="0" borderId="1" xfId="0" applyNumberFormat="1" applyFont="1" applyBorder="1" applyAlignment="1">
      <alignment horizontal="right" vertical="center" wrapText="1"/>
    </xf>
    <xf numFmtId="0" fontId="5" fillId="0" borderId="1" xfId="0" applyFont="1" applyBorder="1"/>
    <xf numFmtId="0" fontId="7" fillId="0" borderId="1" xfId="0" applyFont="1" applyBorder="1" applyAlignment="1">
      <alignment textRotation="90" wrapText="1"/>
    </xf>
    <xf numFmtId="0" fontId="4" fillId="0" borderId="12" xfId="0" applyFont="1" applyBorder="1" applyAlignment="1">
      <alignment horizontal="center" vertical="top" wrapText="1"/>
    </xf>
    <xf numFmtId="20" fontId="4" fillId="0" borderId="1" xfId="0" applyNumberFormat="1" applyFont="1" applyBorder="1" applyAlignment="1">
      <alignment horizontal="left" vertical="top" wrapText="1"/>
    </xf>
    <xf numFmtId="0" fontId="3" fillId="0" borderId="1" xfId="0" applyFont="1" applyBorder="1" applyAlignment="1">
      <alignment horizontal="center" vertical="center" wrapText="1"/>
    </xf>
    <xf numFmtId="0" fontId="4" fillId="0" borderId="1" xfId="0" applyFont="1" applyBorder="1"/>
    <xf numFmtId="0" fontId="34"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165" fontId="4" fillId="0" borderId="1" xfId="3" applyNumberFormat="1" applyFont="1" applyBorder="1" applyAlignment="1" applyProtection="1"/>
    <xf numFmtId="3" fontId="4" fillId="0" borderId="1" xfId="1" applyNumberFormat="1" applyFont="1" applyBorder="1" applyAlignment="1" applyProtection="1"/>
    <xf numFmtId="0" fontId="4" fillId="0" borderId="1" xfId="1" applyFont="1" applyFill="1" applyBorder="1" applyAlignment="1" applyProtection="1"/>
    <xf numFmtId="165" fontId="4" fillId="0" borderId="1" xfId="1" applyNumberFormat="1" applyFont="1" applyBorder="1" applyAlignment="1" applyProtection="1"/>
    <xf numFmtId="0" fontId="3" fillId="0" borderId="1" xfId="1" applyFont="1" applyBorder="1" applyAlignment="1" applyProtection="1">
      <alignment wrapText="1"/>
    </xf>
    <xf numFmtId="0" fontId="3" fillId="0" borderId="1" xfId="0" applyFont="1" applyBorder="1" applyAlignment="1">
      <alignment horizontal="center" vertical="center"/>
    </xf>
    <xf numFmtId="0" fontId="4" fillId="0" borderId="1" xfId="0" applyFont="1" applyBorder="1" applyAlignment="1">
      <alignment vertical="center"/>
    </xf>
    <xf numFmtId="0" fontId="3" fillId="0" borderId="1" xfId="0" applyFont="1" applyBorder="1" applyAlignment="1">
      <alignment horizontal="center" vertical="center" wrapText="1"/>
    </xf>
    <xf numFmtId="0" fontId="11" fillId="0" borderId="0" xfId="0" applyFont="1" applyAlignment="1">
      <alignment horizontal="left"/>
    </xf>
    <xf numFmtId="0" fontId="7"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vertical="top" wrapText="1"/>
    </xf>
    <xf numFmtId="0" fontId="11" fillId="0" borderId="0" xfId="0" applyFont="1" applyAlignment="1">
      <alignment horizontal="left"/>
    </xf>
    <xf numFmtId="0" fontId="4" fillId="0" borderId="3" xfId="0" applyFont="1" applyBorder="1" applyAlignment="1">
      <alignment horizontal="center" vertical="center" wrapText="1"/>
    </xf>
    <xf numFmtId="0" fontId="4" fillId="0" borderId="5" xfId="0" applyFont="1" applyBorder="1" applyAlignment="1">
      <alignment horizontal="center" vertical="top" wrapText="1"/>
    </xf>
    <xf numFmtId="0" fontId="3" fillId="0" borderId="1" xfId="0" applyFont="1" applyBorder="1" applyAlignment="1">
      <alignment horizontal="center" vertical="top" wrapText="1"/>
    </xf>
    <xf numFmtId="0" fontId="3" fillId="0" borderId="7" xfId="0" applyFont="1" applyBorder="1" applyAlignment="1">
      <alignment horizontal="center" vertical="top" wrapText="1"/>
    </xf>
    <xf numFmtId="0" fontId="11" fillId="0" borderId="0" xfId="0" applyFont="1" applyAlignment="1">
      <alignment horizontal="left"/>
    </xf>
    <xf numFmtId="0" fontId="3" fillId="0" borderId="1" xfId="0" applyFont="1" applyBorder="1" applyAlignment="1">
      <alignment vertical="top" wrapText="1"/>
    </xf>
    <xf numFmtId="0" fontId="6" fillId="0" borderId="0" xfId="0" applyFont="1" applyBorder="1" applyAlignment="1">
      <alignment horizontal="left" vertical="center" indent="1"/>
    </xf>
    <xf numFmtId="0" fontId="6" fillId="0" borderId="12" xfId="0" applyFont="1" applyBorder="1" applyAlignment="1">
      <alignment horizontal="left" vertical="center" indent="1"/>
    </xf>
    <xf numFmtId="0" fontId="3" fillId="0" borderId="1"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1" xfId="0" applyFont="1" applyBorder="1" applyAlignment="1">
      <alignment horizontal="left" vertical="center" wrapText="1" indent="1"/>
    </xf>
    <xf numFmtId="0" fontId="5" fillId="0" borderId="0" xfId="0" applyFont="1" applyAlignment="1">
      <alignment horizontal="left" vertical="center" indent="1"/>
    </xf>
    <xf numFmtId="0" fontId="3" fillId="0" borderId="0" xfId="0" applyFont="1" applyAlignment="1">
      <alignment vertical="center"/>
    </xf>
    <xf numFmtId="0" fontId="4" fillId="0" borderId="1" xfId="0" applyNumberFormat="1" applyFont="1" applyFill="1" applyBorder="1" applyAlignment="1">
      <alignment vertical="center" wrapText="1"/>
    </xf>
    <xf numFmtId="0" fontId="3" fillId="0" borderId="1" xfId="0" applyFont="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Border="1" applyAlignment="1">
      <alignment vertical="top" wrapText="1"/>
    </xf>
    <xf numFmtId="0" fontId="4" fillId="0" borderId="1" xfId="1" applyFont="1" applyBorder="1" applyAlignment="1" applyProtection="1">
      <alignment horizontal="center" wrapText="1"/>
    </xf>
    <xf numFmtId="0" fontId="4" fillId="0" borderId="1" xfId="1" applyFont="1" applyBorder="1" applyAlignment="1" applyProtection="1">
      <alignment horizontal="center" vertical="center" wrapText="1"/>
    </xf>
    <xf numFmtId="0" fontId="4" fillId="0" borderId="1" xfId="1" applyFont="1" applyBorder="1" applyAlignment="1" applyProtection="1">
      <alignment horizontal="center"/>
    </xf>
    <xf numFmtId="0" fontId="4" fillId="0" borderId="3"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5" xfId="0" applyFont="1" applyBorder="1" applyAlignment="1">
      <alignment horizontal="left" vertical="center" wrapText="1" inden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3" fillId="0" borderId="1" xfId="0" applyFont="1" applyBorder="1" applyAlignment="1">
      <alignment horizontal="center" vertical="center" wrapText="1"/>
    </xf>
    <xf numFmtId="0" fontId="35" fillId="0" borderId="12" xfId="0" applyFont="1" applyBorder="1" applyAlignment="1">
      <alignment horizontal="left"/>
    </xf>
    <xf numFmtId="0" fontId="3" fillId="0" borderId="1" xfId="0" applyFont="1" applyBorder="1" applyAlignment="1">
      <alignment horizontal="center" vertical="top" wrapText="1"/>
    </xf>
    <xf numFmtId="0" fontId="3" fillId="0" borderId="11" xfId="0" applyFont="1" applyBorder="1" applyAlignment="1">
      <alignment horizontal="center" vertical="top" wrapText="1"/>
    </xf>
    <xf numFmtId="0" fontId="3" fillId="0" borderId="7" xfId="0" applyFont="1" applyBorder="1" applyAlignment="1">
      <alignment horizontal="center" vertical="top" wrapText="1"/>
    </xf>
    <xf numFmtId="0" fontId="3" fillId="0" borderId="2" xfId="0" applyFont="1" applyBorder="1" applyAlignment="1">
      <alignment horizontal="center" vertical="top" wrapText="1"/>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1" fillId="0" borderId="0" xfId="0" applyFont="1" applyAlignment="1">
      <alignment horizontal="left"/>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xf>
    <xf numFmtId="0" fontId="7" fillId="0" borderId="11"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9" fillId="0" borderId="12" xfId="0" applyFont="1" applyBorder="1" applyAlignment="1">
      <alignment horizontal="left" vertical="center"/>
    </xf>
    <xf numFmtId="0" fontId="3" fillId="0" borderId="12" xfId="0" applyFont="1" applyBorder="1" applyAlignment="1">
      <alignment horizontal="left"/>
    </xf>
    <xf numFmtId="0" fontId="3" fillId="0" borderId="0" xfId="0" applyFont="1" applyAlignment="1">
      <alignment horizontal="left"/>
    </xf>
    <xf numFmtId="0" fontId="6" fillId="0" borderId="11" xfId="0" applyFont="1" applyBorder="1" applyAlignment="1">
      <alignment horizontal="left" vertical="center"/>
    </xf>
    <xf numFmtId="0" fontId="6" fillId="0" borderId="7" xfId="0" applyFont="1" applyBorder="1" applyAlignment="1">
      <alignment horizontal="left" vertical="center"/>
    </xf>
    <xf numFmtId="0" fontId="6" fillId="0" borderId="2" xfId="0" applyFont="1" applyBorder="1" applyAlignment="1">
      <alignment horizontal="left" vertical="center"/>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vertical="top" wrapText="1"/>
    </xf>
    <xf numFmtId="0" fontId="8"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10"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justify" vertical="center"/>
    </xf>
    <xf numFmtId="0" fontId="10" fillId="0" borderId="0" xfId="0" applyFont="1" applyAlignment="1">
      <alignment horizontal="justify" vertical="center"/>
    </xf>
    <xf numFmtId="0" fontId="39" fillId="0" borderId="0" xfId="0" applyFont="1" applyAlignment="1">
      <alignment horizontal="justify" vertical="center"/>
    </xf>
    <xf numFmtId="0" fontId="39" fillId="0" borderId="0" xfId="0" applyFont="1"/>
    <xf numFmtId="0" fontId="40" fillId="0" borderId="0" xfId="0" applyFont="1" applyAlignment="1">
      <alignment vertical="center"/>
    </xf>
    <xf numFmtId="0" fontId="41" fillId="0" borderId="20" xfId="0" applyFont="1" applyBorder="1" applyAlignment="1">
      <alignment horizontal="left" vertical="center" indent="1"/>
    </xf>
    <xf numFmtId="0" fontId="41" fillId="0" borderId="20" xfId="0" applyFont="1" applyBorder="1" applyAlignment="1">
      <alignment horizontal="center" vertical="center"/>
    </xf>
    <xf numFmtId="0" fontId="10" fillId="0" borderId="21" xfId="0" applyFont="1" applyBorder="1" applyAlignment="1">
      <alignment horizontal="left" vertical="center" wrapText="1" indent="1"/>
    </xf>
    <xf numFmtId="0" fontId="10" fillId="0" borderId="22"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14" fontId="38" fillId="0" borderId="24" xfId="0" applyNumberFormat="1" applyFont="1" applyBorder="1" applyAlignment="1">
      <alignment horizontal="center" vertical="center" wrapText="1"/>
    </xf>
    <xf numFmtId="0" fontId="38" fillId="0" borderId="0" xfId="0" applyFont="1" applyAlignment="1">
      <alignment horizontal="center" vertical="center" wrapText="1"/>
    </xf>
    <xf numFmtId="0" fontId="38" fillId="0" borderId="24" xfId="0" applyFont="1" applyBorder="1" applyAlignment="1">
      <alignment horizontal="center" vertical="center" wrapText="1"/>
    </xf>
    <xf numFmtId="0" fontId="38" fillId="0" borderId="22" xfId="0" applyFont="1" applyBorder="1" applyAlignment="1">
      <alignment vertical="center" wrapText="1"/>
    </xf>
    <xf numFmtId="0" fontId="38" fillId="0" borderId="21" xfId="0" applyFont="1" applyBorder="1" applyAlignment="1">
      <alignment horizontal="left" vertical="center" wrapText="1" indent="1"/>
    </xf>
    <xf numFmtId="0" fontId="38" fillId="0" borderId="22"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21" xfId="0" applyFont="1" applyBorder="1" applyAlignment="1">
      <alignment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41" fillId="0" borderId="0" xfId="0" applyFont="1" applyAlignment="1">
      <alignment horizontal="left" vertical="center" indent="1"/>
    </xf>
    <xf numFmtId="0" fontId="38" fillId="0" borderId="23" xfId="0" applyFont="1" applyBorder="1" applyAlignment="1">
      <alignment horizontal="left" vertical="center" wrapText="1" indent="1"/>
    </xf>
    <xf numFmtId="0" fontId="38" fillId="0" borderId="25" xfId="0" applyFont="1" applyBorder="1" applyAlignment="1">
      <alignment horizontal="left" vertical="center" wrapText="1" indent="1"/>
    </xf>
    <xf numFmtId="0" fontId="38" fillId="0" borderId="21" xfId="0" applyFont="1" applyBorder="1" applyAlignment="1">
      <alignment horizontal="left" vertical="center" wrapText="1" indent="1"/>
    </xf>
    <xf numFmtId="14" fontId="38" fillId="0" borderId="25" xfId="0" applyNumberFormat="1" applyFont="1" applyBorder="1" applyAlignment="1">
      <alignment horizontal="center" vertical="center" wrapText="1"/>
    </xf>
    <xf numFmtId="14" fontId="38" fillId="0" borderId="23" xfId="0" applyNumberFormat="1" applyFont="1" applyBorder="1" applyAlignment="1">
      <alignment horizontal="center" vertical="center" wrapText="1"/>
    </xf>
    <xf numFmtId="14" fontId="38" fillId="0" borderId="21" xfId="0" applyNumberFormat="1" applyFont="1" applyBorder="1" applyAlignment="1">
      <alignment horizontal="center" vertical="center" wrapText="1"/>
    </xf>
    <xf numFmtId="0" fontId="38" fillId="0" borderId="25"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26" xfId="0" applyFont="1" applyBorder="1" applyAlignment="1">
      <alignment horizontal="left" vertical="center" wrapText="1" indent="1"/>
    </xf>
    <xf numFmtId="14" fontId="38" fillId="0" borderId="26" xfId="0" applyNumberFormat="1" applyFont="1" applyBorder="1" applyAlignment="1">
      <alignment horizontal="center" vertical="center" wrapText="1"/>
    </xf>
    <xf numFmtId="0" fontId="38" fillId="0" borderId="30" xfId="0" applyFont="1" applyBorder="1" applyAlignment="1">
      <alignment horizontal="center" vertical="center" wrapText="1"/>
    </xf>
    <xf numFmtId="0" fontId="38" fillId="0" borderId="30" xfId="0" applyFont="1" applyBorder="1" applyAlignment="1">
      <alignment horizontal="left" vertical="center" wrapText="1" indent="1"/>
    </xf>
    <xf numFmtId="14" fontId="38" fillId="0" borderId="30" xfId="0" applyNumberFormat="1" applyFont="1" applyBorder="1" applyAlignment="1">
      <alignment horizontal="center" vertical="center" wrapText="1"/>
    </xf>
    <xf numFmtId="0" fontId="39" fillId="0" borderId="0" xfId="0" applyFont="1" applyAlignment="1">
      <alignment vertical="center"/>
    </xf>
    <xf numFmtId="0" fontId="38" fillId="0" borderId="0" xfId="0" applyFont="1" applyAlignment="1">
      <alignment horizontal="justify" vertical="center" wrapText="1"/>
    </xf>
  </cellXfs>
  <cellStyles count="4">
    <cellStyle name="Comma" xfId="3" builtinId="3"/>
    <cellStyle name="Hyperlink" xfId="1" builtinId="8"/>
    <cellStyle name="Normal" xfId="0" builtinId="0"/>
    <cellStyle name="Percent" xfId="2" builtinId="5"/>
  </cellStyles>
  <dxfs count="0"/>
  <tableStyles count="0" defaultTableStyle="TableStyleMedium9" defaultPivotStyle="PivotStyleLight16"/>
  <colors>
    <mruColors>
      <color rgb="FF0AA6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24</xdr:col>
      <xdr:colOff>66675</xdr:colOff>
      <xdr:row>4</xdr:row>
      <xdr:rowOff>38100</xdr:rowOff>
    </xdr:from>
    <xdr:ext cx="184731" cy="264560"/>
    <xdr:sp macro="" textlink="">
      <xdr:nvSpPr>
        <xdr:cNvPr id="2" name="TextBox 1"/>
        <xdr:cNvSpPr txBox="1"/>
      </xdr:nvSpPr>
      <xdr:spPr>
        <a:xfrm>
          <a:off x="8439150" y="180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22</xdr:row>
      <xdr:rowOff>0</xdr:rowOff>
    </xdr:from>
    <xdr:to>
      <xdr:col>4</xdr:col>
      <xdr:colOff>419100</xdr:colOff>
      <xdr:row>22</xdr:row>
      <xdr:rowOff>200025</xdr:rowOff>
    </xdr:to>
    <xdr:pic>
      <xdr:nvPicPr>
        <xdr:cNvPr id="2" name="Picture 1" descr="BD2131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075425"/>
          <a:ext cx="28575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view="pageLayout" topLeftCell="A34" zoomScale="101" zoomScalePageLayoutView="101" workbookViewId="0">
      <selection activeCell="K95" sqref="K95:K99"/>
    </sheetView>
  </sheetViews>
  <sheetFormatPr defaultRowHeight="15" x14ac:dyDescent="0.25"/>
  <cols>
    <col min="1" max="8" width="0.140625" customWidth="1"/>
    <col min="9" max="9" width="13.7109375" style="231" customWidth="1"/>
    <col min="10" max="10" width="11.5703125" style="80" customWidth="1"/>
    <col min="11" max="11" width="13.42578125" style="80" customWidth="1"/>
    <col min="12" max="12" width="11.42578125" style="80" customWidth="1"/>
    <col min="13" max="13" width="11.7109375" style="80" customWidth="1"/>
    <col min="14" max="14" width="17.28515625" style="62" customWidth="1"/>
    <col min="15" max="15" width="10.5703125" style="80" customWidth="1"/>
  </cols>
  <sheetData>
    <row r="1" spans="1:15" ht="15" customHeight="1" x14ac:dyDescent="0.25">
      <c r="A1" s="1"/>
      <c r="B1" s="1"/>
      <c r="C1" s="1"/>
      <c r="D1" s="1"/>
      <c r="E1" s="1"/>
      <c r="F1" s="1"/>
      <c r="G1" s="1"/>
      <c r="H1" s="1"/>
      <c r="I1" s="226" t="s">
        <v>438</v>
      </c>
      <c r="J1" s="192"/>
      <c r="K1" s="192"/>
      <c r="L1" s="192"/>
      <c r="M1" s="192"/>
      <c r="N1" s="192"/>
      <c r="O1" s="192"/>
    </row>
    <row r="2" spans="1:15" ht="15" customHeight="1" x14ac:dyDescent="0.25">
      <c r="A2" s="1"/>
      <c r="B2" s="1"/>
      <c r="C2" s="1"/>
      <c r="D2" s="1"/>
      <c r="E2" s="1"/>
      <c r="F2" s="1"/>
      <c r="G2" s="1"/>
      <c r="H2" s="1"/>
      <c r="I2" s="227"/>
      <c r="J2" s="193"/>
      <c r="K2" s="193"/>
      <c r="L2" s="193"/>
      <c r="M2" s="193"/>
      <c r="N2" s="193"/>
      <c r="O2" s="193"/>
    </row>
    <row r="3" spans="1:15" ht="34.5" customHeight="1" x14ac:dyDescent="0.25">
      <c r="A3" s="2"/>
      <c r="B3" s="2"/>
      <c r="C3" s="2"/>
      <c r="D3" s="2"/>
      <c r="E3" s="2"/>
      <c r="F3" s="2"/>
      <c r="G3" s="2"/>
      <c r="H3" s="2"/>
      <c r="I3" s="228" t="s">
        <v>0</v>
      </c>
      <c r="J3" s="222" t="s">
        <v>1</v>
      </c>
      <c r="K3" s="222" t="s">
        <v>451</v>
      </c>
      <c r="L3" s="222" t="s">
        <v>2</v>
      </c>
      <c r="M3" s="223" t="s">
        <v>462</v>
      </c>
      <c r="N3" s="222" t="s">
        <v>3</v>
      </c>
      <c r="O3" s="222" t="s">
        <v>4</v>
      </c>
    </row>
    <row r="4" spans="1:15" ht="17.25" customHeight="1" x14ac:dyDescent="0.25">
      <c r="I4" s="245" t="s">
        <v>5</v>
      </c>
      <c r="J4" s="248">
        <v>35953</v>
      </c>
      <c r="K4" s="251" t="s">
        <v>6</v>
      </c>
      <c r="L4" s="251" t="s">
        <v>7</v>
      </c>
      <c r="M4" s="251" t="s">
        <v>463</v>
      </c>
      <c r="N4" s="194" t="s">
        <v>486</v>
      </c>
      <c r="O4" s="251">
        <v>87</v>
      </c>
    </row>
    <row r="5" spans="1:15" ht="15.75" customHeight="1" x14ac:dyDescent="0.25">
      <c r="I5" s="246"/>
      <c r="J5" s="249"/>
      <c r="K5" s="252"/>
      <c r="L5" s="252"/>
      <c r="M5" s="252"/>
      <c r="N5" s="194" t="s">
        <v>8</v>
      </c>
      <c r="O5" s="252"/>
    </row>
    <row r="6" spans="1:15" ht="17.25" customHeight="1" x14ac:dyDescent="0.25">
      <c r="I6" s="246"/>
      <c r="J6" s="249"/>
      <c r="K6" s="252"/>
      <c r="L6" s="252"/>
      <c r="M6" s="252"/>
      <c r="N6" s="194" t="s">
        <v>9</v>
      </c>
      <c r="O6" s="252"/>
    </row>
    <row r="7" spans="1:15" ht="17.25" customHeight="1" x14ac:dyDescent="0.25">
      <c r="I7" s="246"/>
      <c r="J7" s="249"/>
      <c r="K7" s="252"/>
      <c r="L7" s="252"/>
      <c r="M7" s="252"/>
      <c r="N7" s="194" t="s">
        <v>10</v>
      </c>
      <c r="O7" s="252"/>
    </row>
    <row r="8" spans="1:15" ht="17.25" customHeight="1" x14ac:dyDescent="0.25">
      <c r="I8" s="246"/>
      <c r="J8" s="249"/>
      <c r="K8" s="252"/>
      <c r="L8" s="252"/>
      <c r="M8" s="253"/>
      <c r="N8" s="194" t="s">
        <v>487</v>
      </c>
      <c r="O8" s="253"/>
    </row>
    <row r="9" spans="1:15" ht="17.25" customHeight="1" x14ac:dyDescent="0.25">
      <c r="I9" s="245" t="s">
        <v>11</v>
      </c>
      <c r="J9" s="248">
        <v>10566</v>
      </c>
      <c r="K9" s="251" t="s">
        <v>12</v>
      </c>
      <c r="L9" s="251" t="s">
        <v>11</v>
      </c>
      <c r="M9" s="251" t="s">
        <v>464</v>
      </c>
      <c r="N9" s="194" t="s">
        <v>489</v>
      </c>
      <c r="O9" s="251">
        <v>90</v>
      </c>
    </row>
    <row r="10" spans="1:15" ht="17.25" customHeight="1" x14ac:dyDescent="0.25">
      <c r="I10" s="246"/>
      <c r="J10" s="249"/>
      <c r="K10" s="252"/>
      <c r="L10" s="252"/>
      <c r="M10" s="252"/>
      <c r="N10" s="194" t="s">
        <v>488</v>
      </c>
      <c r="O10" s="252"/>
    </row>
    <row r="11" spans="1:15" ht="17.25" customHeight="1" x14ac:dyDescent="0.25">
      <c r="I11" s="246"/>
      <c r="J11" s="249"/>
      <c r="K11" s="252"/>
      <c r="L11" s="252"/>
      <c r="M11" s="252"/>
      <c r="N11" s="194" t="s">
        <v>390</v>
      </c>
      <c r="O11" s="252"/>
    </row>
    <row r="12" spans="1:15" ht="17.25" customHeight="1" x14ac:dyDescent="0.25">
      <c r="I12" s="246"/>
      <c r="J12" s="249"/>
      <c r="K12" s="252"/>
      <c r="L12" s="252"/>
      <c r="M12" s="252"/>
      <c r="N12" s="194" t="s">
        <v>13</v>
      </c>
      <c r="O12" s="252"/>
    </row>
    <row r="13" spans="1:15" ht="17.25" customHeight="1" x14ac:dyDescent="0.25">
      <c r="I13" s="247"/>
      <c r="J13" s="250"/>
      <c r="K13" s="253"/>
      <c r="L13" s="253"/>
      <c r="M13" s="253"/>
      <c r="N13" s="194" t="s">
        <v>14</v>
      </c>
      <c r="O13" s="253"/>
    </row>
    <row r="14" spans="1:15" ht="17.25" customHeight="1" x14ac:dyDescent="0.25">
      <c r="I14" s="245" t="s">
        <v>15</v>
      </c>
      <c r="J14" s="248">
        <v>37411</v>
      </c>
      <c r="K14" s="251" t="s">
        <v>16</v>
      </c>
      <c r="L14" s="251" t="s">
        <v>17</v>
      </c>
      <c r="M14" s="251" t="s">
        <v>465</v>
      </c>
      <c r="N14" s="194" t="s">
        <v>492</v>
      </c>
      <c r="O14" s="251">
        <v>95</v>
      </c>
    </row>
    <row r="15" spans="1:15" ht="17.25" customHeight="1" x14ac:dyDescent="0.25">
      <c r="I15" s="246"/>
      <c r="J15" s="249"/>
      <c r="K15" s="252"/>
      <c r="L15" s="252"/>
      <c r="M15" s="252"/>
      <c r="N15" s="194" t="s">
        <v>491</v>
      </c>
      <c r="O15" s="252"/>
    </row>
    <row r="16" spans="1:15" ht="17.25" customHeight="1" x14ac:dyDescent="0.25">
      <c r="I16" s="247"/>
      <c r="J16" s="250"/>
      <c r="K16" s="253"/>
      <c r="L16" s="253"/>
      <c r="M16" s="253"/>
      <c r="N16" s="194" t="s">
        <v>490</v>
      </c>
      <c r="O16" s="253"/>
    </row>
    <row r="17" spans="9:15" ht="17.25" customHeight="1" x14ac:dyDescent="0.25">
      <c r="I17" s="245" t="s">
        <v>18</v>
      </c>
      <c r="J17" s="251" t="s">
        <v>19</v>
      </c>
      <c r="K17" s="251" t="s">
        <v>20</v>
      </c>
      <c r="L17" s="251" t="s">
        <v>21</v>
      </c>
      <c r="M17" s="251" t="s">
        <v>466</v>
      </c>
      <c r="N17" s="194" t="s">
        <v>493</v>
      </c>
      <c r="O17" s="251">
        <v>173</v>
      </c>
    </row>
    <row r="18" spans="9:15" ht="17.25" customHeight="1" x14ac:dyDescent="0.25">
      <c r="I18" s="246"/>
      <c r="J18" s="252"/>
      <c r="K18" s="252"/>
      <c r="L18" s="252"/>
      <c r="M18" s="252"/>
      <c r="N18" s="194" t="s">
        <v>22</v>
      </c>
      <c r="O18" s="252"/>
    </row>
    <row r="19" spans="9:15" ht="17.25" customHeight="1" x14ac:dyDescent="0.25">
      <c r="I19" s="246"/>
      <c r="J19" s="252"/>
      <c r="K19" s="252"/>
      <c r="L19" s="252"/>
      <c r="M19" s="252"/>
      <c r="N19" s="194" t="s">
        <v>23</v>
      </c>
      <c r="O19" s="252"/>
    </row>
    <row r="20" spans="9:15" ht="17.25" customHeight="1" x14ac:dyDescent="0.25">
      <c r="I20" s="246"/>
      <c r="J20" s="252"/>
      <c r="K20" s="252"/>
      <c r="L20" s="252"/>
      <c r="M20" s="252"/>
      <c r="N20" s="194" t="s">
        <v>24</v>
      </c>
      <c r="O20" s="252"/>
    </row>
    <row r="21" spans="9:15" ht="17.25" customHeight="1" x14ac:dyDescent="0.25">
      <c r="I21" s="247"/>
      <c r="J21" s="253"/>
      <c r="K21" s="253"/>
      <c r="L21" s="253"/>
      <c r="M21" s="253"/>
      <c r="N21" s="194" t="s">
        <v>25</v>
      </c>
      <c r="O21" s="253"/>
    </row>
    <row r="22" spans="9:15" ht="17.25" customHeight="1" x14ac:dyDescent="0.25">
      <c r="I22" s="245" t="s">
        <v>26</v>
      </c>
      <c r="J22" s="248">
        <v>23077</v>
      </c>
      <c r="K22" s="251" t="s">
        <v>399</v>
      </c>
      <c r="L22" s="251" t="s">
        <v>17</v>
      </c>
      <c r="M22" s="255"/>
      <c r="N22" s="200" t="s">
        <v>398</v>
      </c>
      <c r="O22" s="251">
        <v>83</v>
      </c>
    </row>
    <row r="23" spans="9:15" ht="17.25" customHeight="1" x14ac:dyDescent="0.25">
      <c r="I23" s="246"/>
      <c r="J23" s="249"/>
      <c r="K23" s="252"/>
      <c r="L23" s="252"/>
      <c r="M23" s="256"/>
      <c r="N23" s="194" t="s">
        <v>397</v>
      </c>
      <c r="O23" s="252"/>
    </row>
    <row r="24" spans="9:15" ht="17.25" customHeight="1" x14ac:dyDescent="0.25">
      <c r="I24" s="246"/>
      <c r="J24" s="249"/>
      <c r="K24" s="252"/>
      <c r="L24" s="252"/>
      <c r="M24" s="256"/>
      <c r="N24" s="194" t="s">
        <v>27</v>
      </c>
      <c r="O24" s="252"/>
    </row>
    <row r="25" spans="9:15" ht="17.25" customHeight="1" x14ac:dyDescent="0.25">
      <c r="I25" s="246"/>
      <c r="J25" s="249"/>
      <c r="K25" s="252"/>
      <c r="L25" s="252"/>
      <c r="M25" s="256"/>
      <c r="N25" s="194" t="s">
        <v>28</v>
      </c>
      <c r="O25" s="252"/>
    </row>
    <row r="26" spans="9:15" ht="17.25" customHeight="1" x14ac:dyDescent="0.25">
      <c r="I26" s="247"/>
      <c r="J26" s="250"/>
      <c r="K26" s="253"/>
      <c r="L26" s="253"/>
      <c r="M26" s="257"/>
      <c r="N26" s="194" t="s">
        <v>29</v>
      </c>
      <c r="O26" s="253"/>
    </row>
    <row r="27" spans="9:15" ht="17.25" customHeight="1" x14ac:dyDescent="0.25">
      <c r="I27" s="245" t="s">
        <v>30</v>
      </c>
      <c r="J27" s="251" t="s">
        <v>31</v>
      </c>
      <c r="K27" s="251" t="s">
        <v>32</v>
      </c>
      <c r="L27" s="251" t="s">
        <v>21</v>
      </c>
      <c r="M27" s="255"/>
      <c r="N27" s="194" t="s">
        <v>33</v>
      </c>
      <c r="O27" s="251">
        <v>73</v>
      </c>
    </row>
    <row r="28" spans="9:15" ht="17.25" customHeight="1" x14ac:dyDescent="0.25">
      <c r="I28" s="246"/>
      <c r="J28" s="252"/>
      <c r="K28" s="252"/>
      <c r="L28" s="252"/>
      <c r="M28" s="256"/>
      <c r="N28" s="194" t="s">
        <v>34</v>
      </c>
      <c r="O28" s="252"/>
    </row>
    <row r="29" spans="9:15" ht="17.25" customHeight="1" x14ac:dyDescent="0.25">
      <c r="I29" s="247"/>
      <c r="J29" s="253"/>
      <c r="K29" s="253"/>
      <c r="L29" s="253"/>
      <c r="M29" s="257"/>
      <c r="N29" s="194" t="s">
        <v>35</v>
      </c>
      <c r="O29" s="253"/>
    </row>
    <row r="30" spans="9:15" ht="17.25" customHeight="1" x14ac:dyDescent="0.25">
      <c r="I30" s="245" t="s">
        <v>36</v>
      </c>
      <c r="J30" s="251" t="s">
        <v>37</v>
      </c>
      <c r="K30" s="251" t="s">
        <v>38</v>
      </c>
      <c r="L30" s="251" t="s">
        <v>73</v>
      </c>
      <c r="M30" s="255"/>
      <c r="N30" s="194" t="s">
        <v>39</v>
      </c>
      <c r="O30" s="251">
        <v>158</v>
      </c>
    </row>
    <row r="31" spans="9:15" ht="17.25" customHeight="1" x14ac:dyDescent="0.25">
      <c r="I31" s="246"/>
      <c r="J31" s="252"/>
      <c r="K31" s="252"/>
      <c r="L31" s="252"/>
      <c r="M31" s="256"/>
      <c r="N31" s="194" t="s">
        <v>40</v>
      </c>
      <c r="O31" s="252"/>
    </row>
    <row r="32" spans="9:15" ht="17.25" customHeight="1" x14ac:dyDescent="0.25">
      <c r="I32" s="246"/>
      <c r="J32" s="252"/>
      <c r="K32" s="252"/>
      <c r="L32" s="252"/>
      <c r="M32" s="256"/>
      <c r="N32" s="194" t="s">
        <v>41</v>
      </c>
      <c r="O32" s="252"/>
    </row>
    <row r="33" spans="9:15" ht="17.25" customHeight="1" x14ac:dyDescent="0.25">
      <c r="I33" s="247"/>
      <c r="J33" s="253"/>
      <c r="K33" s="253"/>
      <c r="L33" s="253"/>
      <c r="M33" s="257"/>
      <c r="N33" s="194" t="s">
        <v>42</v>
      </c>
      <c r="O33" s="253"/>
    </row>
    <row r="34" spans="9:15" ht="17.25" customHeight="1" x14ac:dyDescent="0.25">
      <c r="I34" s="245" t="s">
        <v>43</v>
      </c>
      <c r="J34" s="248">
        <v>23195</v>
      </c>
      <c r="K34" s="251" t="s">
        <v>44</v>
      </c>
      <c r="L34" s="251" t="s">
        <v>21</v>
      </c>
      <c r="M34" s="251" t="s">
        <v>476</v>
      </c>
      <c r="N34" s="194" t="s">
        <v>45</v>
      </c>
      <c r="O34" s="251">
        <v>191</v>
      </c>
    </row>
    <row r="35" spans="9:15" ht="17.25" customHeight="1" x14ac:dyDescent="0.25">
      <c r="I35" s="246"/>
      <c r="J35" s="249"/>
      <c r="K35" s="252"/>
      <c r="L35" s="252"/>
      <c r="M35" s="252"/>
      <c r="N35" s="194" t="s">
        <v>46</v>
      </c>
      <c r="O35" s="252"/>
    </row>
    <row r="36" spans="9:15" ht="17.25" customHeight="1" x14ac:dyDescent="0.25">
      <c r="I36" s="247"/>
      <c r="J36" s="250"/>
      <c r="K36" s="253"/>
      <c r="L36" s="253"/>
      <c r="M36" s="253"/>
      <c r="N36" s="194" t="s">
        <v>47</v>
      </c>
      <c r="O36" s="253"/>
    </row>
    <row r="37" spans="9:15" ht="19.5" customHeight="1" x14ac:dyDescent="0.25">
      <c r="I37" s="245" t="s">
        <v>21</v>
      </c>
      <c r="J37" s="251" t="s">
        <v>48</v>
      </c>
      <c r="K37" s="251" t="s">
        <v>482</v>
      </c>
      <c r="L37" s="251" t="s">
        <v>21</v>
      </c>
      <c r="M37" s="251" t="s">
        <v>472</v>
      </c>
      <c r="N37" s="194" t="s">
        <v>494</v>
      </c>
      <c r="O37" s="254">
        <v>153</v>
      </c>
    </row>
    <row r="38" spans="9:15" ht="19.5" customHeight="1" x14ac:dyDescent="0.25">
      <c r="I38" s="246"/>
      <c r="J38" s="252"/>
      <c r="K38" s="252"/>
      <c r="L38" s="252"/>
      <c r="M38" s="252"/>
      <c r="N38" s="194" t="s">
        <v>480</v>
      </c>
      <c r="O38" s="254"/>
    </row>
    <row r="39" spans="9:15" ht="19.5" customHeight="1" x14ac:dyDescent="0.25">
      <c r="I39" s="246"/>
      <c r="J39" s="252"/>
      <c r="K39" s="252"/>
      <c r="L39" s="252"/>
      <c r="M39" s="252"/>
      <c r="N39" s="194" t="s">
        <v>49</v>
      </c>
      <c r="O39" s="254"/>
    </row>
    <row r="40" spans="9:15" ht="19.5" customHeight="1" x14ac:dyDescent="0.25">
      <c r="I40" s="246"/>
      <c r="J40" s="252"/>
      <c r="K40" s="252"/>
      <c r="L40" s="252"/>
      <c r="M40" s="252"/>
      <c r="N40" s="194" t="s">
        <v>495</v>
      </c>
      <c r="O40" s="254"/>
    </row>
    <row r="41" spans="9:15" ht="0.75" customHeight="1" x14ac:dyDescent="0.25">
      <c r="I41" s="229"/>
      <c r="J41" s="221"/>
      <c r="K41" s="221"/>
      <c r="L41" s="221"/>
      <c r="M41" s="199"/>
      <c r="N41" s="194"/>
      <c r="O41" s="195"/>
    </row>
    <row r="42" spans="9:15" ht="19.5" customHeight="1" x14ac:dyDescent="0.25">
      <c r="I42" s="245" t="s">
        <v>50</v>
      </c>
      <c r="J42" s="251" t="s">
        <v>51</v>
      </c>
      <c r="K42" s="251" t="s">
        <v>400</v>
      </c>
      <c r="L42" s="251" t="s">
        <v>11</v>
      </c>
      <c r="M42" s="251" t="s">
        <v>467</v>
      </c>
      <c r="N42" s="200" t="s">
        <v>496</v>
      </c>
      <c r="O42" s="251">
        <v>172</v>
      </c>
    </row>
    <row r="43" spans="9:15" ht="19.5" customHeight="1" x14ac:dyDescent="0.25">
      <c r="I43" s="246"/>
      <c r="J43" s="252"/>
      <c r="K43" s="252"/>
      <c r="L43" s="252"/>
      <c r="M43" s="252"/>
      <c r="N43" s="194" t="s">
        <v>52</v>
      </c>
      <c r="O43" s="252"/>
    </row>
    <row r="44" spans="9:15" ht="19.5" customHeight="1" x14ac:dyDescent="0.25">
      <c r="I44" s="246"/>
      <c r="J44" s="252"/>
      <c r="K44" s="252"/>
      <c r="L44" s="252"/>
      <c r="M44" s="252"/>
      <c r="N44" s="194" t="s">
        <v>49</v>
      </c>
      <c r="O44" s="252"/>
    </row>
    <row r="45" spans="9:15" ht="19.5" customHeight="1" x14ac:dyDescent="0.25">
      <c r="I45" s="246"/>
      <c r="J45" s="252"/>
      <c r="K45" s="252"/>
      <c r="L45" s="252"/>
      <c r="M45" s="252"/>
      <c r="N45" s="194" t="s">
        <v>53</v>
      </c>
      <c r="O45" s="252"/>
    </row>
    <row r="46" spans="9:15" ht="19.5" customHeight="1" x14ac:dyDescent="0.25">
      <c r="I46" s="246"/>
      <c r="J46" s="252"/>
      <c r="K46" s="252"/>
      <c r="L46" s="252"/>
      <c r="M46" s="252"/>
      <c r="N46" s="194" t="s">
        <v>389</v>
      </c>
      <c r="O46" s="252"/>
    </row>
    <row r="47" spans="9:15" ht="19.5" customHeight="1" x14ac:dyDescent="0.25">
      <c r="I47" s="247"/>
      <c r="J47" s="253"/>
      <c r="K47" s="253"/>
      <c r="L47" s="253"/>
      <c r="M47" s="253"/>
      <c r="N47" s="194" t="s">
        <v>497</v>
      </c>
      <c r="O47" s="253"/>
    </row>
    <row r="48" spans="9:15" ht="18" customHeight="1" x14ac:dyDescent="0.25">
      <c r="I48" s="245" t="s">
        <v>54</v>
      </c>
      <c r="J48" s="251" t="s">
        <v>55</v>
      </c>
      <c r="K48" s="251" t="s">
        <v>401</v>
      </c>
      <c r="L48" s="255" t="s">
        <v>73</v>
      </c>
      <c r="M48" s="255"/>
      <c r="N48" s="194" t="s">
        <v>56</v>
      </c>
      <c r="O48" s="251">
        <v>54</v>
      </c>
    </row>
    <row r="49" spans="9:15" ht="18" customHeight="1" x14ac:dyDescent="0.25">
      <c r="I49" s="246"/>
      <c r="J49" s="252"/>
      <c r="K49" s="252"/>
      <c r="L49" s="256"/>
      <c r="M49" s="256"/>
      <c r="N49" s="194" t="s">
        <v>57</v>
      </c>
      <c r="O49" s="252"/>
    </row>
    <row r="50" spans="9:15" ht="18" customHeight="1" x14ac:dyDescent="0.25">
      <c r="I50" s="247"/>
      <c r="J50" s="253"/>
      <c r="K50" s="253"/>
      <c r="L50" s="257"/>
      <c r="M50" s="257"/>
      <c r="N50" s="194" t="s">
        <v>58</v>
      </c>
      <c r="O50" s="253"/>
    </row>
    <row r="51" spans="9:15" ht="17.25" customHeight="1" x14ac:dyDescent="0.25">
      <c r="I51" s="245" t="s">
        <v>59</v>
      </c>
      <c r="J51" s="248">
        <v>41224</v>
      </c>
      <c r="K51" s="251" t="s">
        <v>60</v>
      </c>
      <c r="L51" s="251" t="s">
        <v>73</v>
      </c>
      <c r="M51" s="255"/>
      <c r="N51" s="194" t="s">
        <v>61</v>
      </c>
      <c r="O51" s="251">
        <v>93</v>
      </c>
    </row>
    <row r="52" spans="9:15" ht="17.25" customHeight="1" x14ac:dyDescent="0.25">
      <c r="I52" s="246"/>
      <c r="J52" s="249"/>
      <c r="K52" s="252"/>
      <c r="L52" s="252"/>
      <c r="M52" s="256"/>
      <c r="N52" s="194" t="s">
        <v>22</v>
      </c>
      <c r="O52" s="252"/>
    </row>
    <row r="53" spans="9:15" ht="17.25" customHeight="1" x14ac:dyDescent="0.25">
      <c r="I53" s="246"/>
      <c r="J53" s="249"/>
      <c r="K53" s="252"/>
      <c r="L53" s="252"/>
      <c r="M53" s="256"/>
      <c r="N53" s="194" t="s">
        <v>62</v>
      </c>
      <c r="O53" s="252"/>
    </row>
    <row r="54" spans="9:15" ht="17.25" customHeight="1" x14ac:dyDescent="0.25">
      <c r="I54" s="247"/>
      <c r="J54" s="250"/>
      <c r="K54" s="253"/>
      <c r="L54" s="253"/>
      <c r="M54" s="257"/>
      <c r="N54" s="194" t="s">
        <v>63</v>
      </c>
      <c r="O54" s="253"/>
    </row>
    <row r="55" spans="9:15" ht="15.75" customHeight="1" x14ac:dyDescent="0.25">
      <c r="I55" s="245" t="s">
        <v>64</v>
      </c>
      <c r="J55" s="251" t="s">
        <v>65</v>
      </c>
      <c r="K55" s="251" t="s">
        <v>66</v>
      </c>
      <c r="L55" s="251" t="s">
        <v>7</v>
      </c>
      <c r="M55" s="251" t="s">
        <v>468</v>
      </c>
      <c r="N55" s="194" t="s">
        <v>498</v>
      </c>
      <c r="O55" s="251">
        <v>145</v>
      </c>
    </row>
    <row r="56" spans="9:15" ht="15.75" x14ac:dyDescent="0.25">
      <c r="I56" s="246"/>
      <c r="J56" s="252"/>
      <c r="K56" s="252"/>
      <c r="L56" s="252"/>
      <c r="M56" s="252"/>
      <c r="N56" s="194" t="s">
        <v>67</v>
      </c>
      <c r="O56" s="252"/>
    </row>
    <row r="57" spans="9:15" ht="15.75" x14ac:dyDescent="0.25">
      <c r="I57" s="246"/>
      <c r="J57" s="252"/>
      <c r="K57" s="252"/>
      <c r="L57" s="252"/>
      <c r="M57" s="252"/>
      <c r="N57" s="194" t="s">
        <v>68</v>
      </c>
      <c r="O57" s="252"/>
    </row>
    <row r="58" spans="9:15" ht="15.75" x14ac:dyDescent="0.25">
      <c r="I58" s="246"/>
      <c r="J58" s="252"/>
      <c r="K58" s="252"/>
      <c r="L58" s="252"/>
      <c r="M58" s="252"/>
      <c r="N58" s="194" t="s">
        <v>69</v>
      </c>
      <c r="O58" s="252"/>
    </row>
    <row r="59" spans="9:15" ht="15.75" x14ac:dyDescent="0.25">
      <c r="I59" s="247"/>
      <c r="J59" s="253"/>
      <c r="K59" s="253"/>
      <c r="L59" s="253"/>
      <c r="M59" s="253"/>
      <c r="N59" s="194" t="s">
        <v>499</v>
      </c>
      <c r="O59" s="253"/>
    </row>
    <row r="60" spans="9:15" ht="15.75" customHeight="1" x14ac:dyDescent="0.25">
      <c r="I60" s="245" t="s">
        <v>70</v>
      </c>
      <c r="J60" s="251" t="s">
        <v>71</v>
      </c>
      <c r="K60" s="251" t="s">
        <v>72</v>
      </c>
      <c r="L60" s="251" t="s">
        <v>73</v>
      </c>
      <c r="M60" s="255"/>
      <c r="N60" s="194" t="s">
        <v>74</v>
      </c>
      <c r="O60" s="251">
        <v>101</v>
      </c>
    </row>
    <row r="61" spans="9:15" ht="15.75" x14ac:dyDescent="0.25">
      <c r="I61" s="246"/>
      <c r="J61" s="252"/>
      <c r="K61" s="252"/>
      <c r="L61" s="252"/>
      <c r="M61" s="256"/>
      <c r="N61" s="194" t="s">
        <v>75</v>
      </c>
      <c r="O61" s="252"/>
    </row>
    <row r="62" spans="9:15" ht="15.75" x14ac:dyDescent="0.25">
      <c r="I62" s="247"/>
      <c r="J62" s="253"/>
      <c r="K62" s="253"/>
      <c r="L62" s="253"/>
      <c r="M62" s="257"/>
      <c r="N62" s="194" t="s">
        <v>76</v>
      </c>
      <c r="O62" s="253"/>
    </row>
    <row r="63" spans="9:15" ht="15.75" customHeight="1" x14ac:dyDescent="0.25">
      <c r="I63" s="245" t="s">
        <v>77</v>
      </c>
      <c r="J63" s="251" t="s">
        <v>78</v>
      </c>
      <c r="K63" s="255" t="s">
        <v>79</v>
      </c>
      <c r="L63" s="255" t="s">
        <v>17</v>
      </c>
      <c r="M63" s="255"/>
      <c r="N63" s="200" t="s">
        <v>80</v>
      </c>
      <c r="O63" s="251">
        <v>99</v>
      </c>
    </row>
    <row r="64" spans="9:15" ht="15.75" x14ac:dyDescent="0.25">
      <c r="I64" s="247"/>
      <c r="J64" s="253"/>
      <c r="K64" s="257"/>
      <c r="L64" s="257"/>
      <c r="M64" s="257"/>
      <c r="N64" s="194" t="s">
        <v>81</v>
      </c>
      <c r="O64" s="253"/>
    </row>
    <row r="65" spans="9:15" ht="15.75" x14ac:dyDescent="0.25">
      <c r="I65" s="245" t="s">
        <v>73</v>
      </c>
      <c r="J65" s="248">
        <v>14071</v>
      </c>
      <c r="K65" s="251" t="s">
        <v>395</v>
      </c>
      <c r="L65" s="251" t="s">
        <v>73</v>
      </c>
      <c r="M65" s="255"/>
      <c r="N65" s="194" t="s">
        <v>82</v>
      </c>
      <c r="O65" s="251">
        <v>134</v>
      </c>
    </row>
    <row r="66" spans="9:15" ht="15.75" x14ac:dyDescent="0.25">
      <c r="I66" s="246"/>
      <c r="J66" s="249"/>
      <c r="K66" s="252"/>
      <c r="L66" s="252"/>
      <c r="M66" s="256"/>
      <c r="N66" s="194" t="s">
        <v>83</v>
      </c>
      <c r="O66" s="252"/>
    </row>
    <row r="67" spans="9:15" ht="15.75" x14ac:dyDescent="0.25">
      <c r="I67" s="246"/>
      <c r="J67" s="249"/>
      <c r="K67" s="252"/>
      <c r="L67" s="252"/>
      <c r="M67" s="256"/>
      <c r="N67" s="194" t="s">
        <v>84</v>
      </c>
      <c r="O67" s="252"/>
    </row>
    <row r="68" spans="9:15" ht="17.25" customHeight="1" x14ac:dyDescent="0.25">
      <c r="I68" s="246"/>
      <c r="J68" s="249"/>
      <c r="K68" s="252"/>
      <c r="L68" s="252"/>
      <c r="M68" s="256"/>
      <c r="N68" s="194" t="s">
        <v>85</v>
      </c>
      <c r="O68" s="252"/>
    </row>
    <row r="69" spans="9:15" ht="15.75" x14ac:dyDescent="0.25">
      <c r="I69" s="247"/>
      <c r="J69" s="250"/>
      <c r="K69" s="253"/>
      <c r="L69" s="253"/>
      <c r="M69" s="257"/>
      <c r="N69" s="194" t="s">
        <v>86</v>
      </c>
      <c r="O69" s="253"/>
    </row>
    <row r="70" spans="9:15" ht="15.75" customHeight="1" x14ac:dyDescent="0.25">
      <c r="I70" s="245" t="s">
        <v>87</v>
      </c>
      <c r="J70" s="251" t="s">
        <v>88</v>
      </c>
      <c r="K70" s="251" t="s">
        <v>89</v>
      </c>
      <c r="L70" s="251" t="s">
        <v>11</v>
      </c>
      <c r="M70" s="255"/>
      <c r="N70" s="200" t="s">
        <v>90</v>
      </c>
      <c r="O70" s="251">
        <v>101</v>
      </c>
    </row>
    <row r="71" spans="9:15" ht="15.75" x14ac:dyDescent="0.25">
      <c r="I71" s="247"/>
      <c r="J71" s="253"/>
      <c r="K71" s="253"/>
      <c r="L71" s="253"/>
      <c r="M71" s="257"/>
      <c r="N71" s="194" t="s">
        <v>91</v>
      </c>
      <c r="O71" s="253"/>
    </row>
    <row r="72" spans="9:15" ht="15.75" x14ac:dyDescent="0.25">
      <c r="I72" s="245" t="s">
        <v>92</v>
      </c>
      <c r="J72" s="248">
        <v>22623</v>
      </c>
      <c r="K72" s="251" t="s">
        <v>93</v>
      </c>
      <c r="L72" s="251" t="s">
        <v>7</v>
      </c>
      <c r="M72" s="251" t="s">
        <v>470</v>
      </c>
      <c r="N72" s="194" t="s">
        <v>500</v>
      </c>
      <c r="O72" s="255">
        <v>78</v>
      </c>
    </row>
    <row r="73" spans="9:15" ht="15.75" x14ac:dyDescent="0.25">
      <c r="I73" s="246"/>
      <c r="J73" s="249"/>
      <c r="K73" s="252"/>
      <c r="L73" s="252"/>
      <c r="M73" s="252"/>
      <c r="N73" s="194" t="s">
        <v>94</v>
      </c>
      <c r="O73" s="256"/>
    </row>
    <row r="74" spans="9:15" ht="15.75" x14ac:dyDescent="0.25">
      <c r="I74" s="246"/>
      <c r="J74" s="249"/>
      <c r="K74" s="252"/>
      <c r="L74" s="252"/>
      <c r="M74" s="252"/>
      <c r="N74" s="194" t="s">
        <v>501</v>
      </c>
      <c r="O74" s="256"/>
    </row>
    <row r="75" spans="9:15" ht="15.75" x14ac:dyDescent="0.25">
      <c r="I75" s="247"/>
      <c r="J75" s="250"/>
      <c r="K75" s="253"/>
      <c r="L75" s="253"/>
      <c r="M75" s="253"/>
      <c r="N75" s="194" t="s">
        <v>95</v>
      </c>
      <c r="O75" s="257"/>
    </row>
    <row r="76" spans="9:15" ht="15.75" x14ac:dyDescent="0.25">
      <c r="I76" s="245" t="s">
        <v>7</v>
      </c>
      <c r="J76" s="248">
        <v>12792</v>
      </c>
      <c r="K76" s="251" t="s">
        <v>96</v>
      </c>
      <c r="L76" s="251" t="s">
        <v>7</v>
      </c>
      <c r="M76" s="251" t="s">
        <v>471</v>
      </c>
      <c r="N76" s="194" t="s">
        <v>502</v>
      </c>
      <c r="O76" s="251">
        <v>106</v>
      </c>
    </row>
    <row r="77" spans="9:15" ht="15.75" x14ac:dyDescent="0.25">
      <c r="I77" s="246"/>
      <c r="J77" s="249"/>
      <c r="K77" s="252"/>
      <c r="L77" s="252"/>
      <c r="M77" s="252"/>
      <c r="N77" s="194" t="s">
        <v>97</v>
      </c>
      <c r="O77" s="252"/>
    </row>
    <row r="78" spans="9:15" ht="15.75" x14ac:dyDescent="0.25">
      <c r="I78" s="246"/>
      <c r="J78" s="249"/>
      <c r="K78" s="252"/>
      <c r="L78" s="252"/>
      <c r="M78" s="252"/>
      <c r="N78" s="194" t="s">
        <v>503</v>
      </c>
      <c r="O78" s="252"/>
    </row>
    <row r="79" spans="9:15" ht="15.75" x14ac:dyDescent="0.25">
      <c r="I79" s="246"/>
      <c r="J79" s="249"/>
      <c r="K79" s="252"/>
      <c r="L79" s="252"/>
      <c r="M79" s="252"/>
      <c r="N79" s="194" t="s">
        <v>98</v>
      </c>
      <c r="O79" s="252"/>
    </row>
    <row r="80" spans="9:15" ht="15.75" x14ac:dyDescent="0.25">
      <c r="I80" s="246"/>
      <c r="J80" s="249"/>
      <c r="K80" s="252"/>
      <c r="L80" s="252"/>
      <c r="M80" s="252"/>
      <c r="N80" s="194" t="s">
        <v>99</v>
      </c>
      <c r="O80" s="252"/>
    </row>
    <row r="81" spans="9:15" ht="15.75" x14ac:dyDescent="0.25">
      <c r="I81" s="247"/>
      <c r="J81" s="250"/>
      <c r="K81" s="253"/>
      <c r="L81" s="253"/>
      <c r="M81" s="253"/>
      <c r="N81" s="194" t="s">
        <v>100</v>
      </c>
      <c r="O81" s="253"/>
    </row>
    <row r="82" spans="9:15" ht="21" customHeight="1" x14ac:dyDescent="0.25">
      <c r="I82" s="245" t="s">
        <v>101</v>
      </c>
      <c r="J82" s="248">
        <v>16470</v>
      </c>
      <c r="K82" s="251" t="s">
        <v>102</v>
      </c>
      <c r="L82" s="251" t="s">
        <v>21</v>
      </c>
      <c r="M82" s="251" t="s">
        <v>473</v>
      </c>
      <c r="N82" s="194" t="s">
        <v>505</v>
      </c>
      <c r="O82" s="251">
        <v>94</v>
      </c>
    </row>
    <row r="83" spans="9:15" ht="21" customHeight="1" x14ac:dyDescent="0.25">
      <c r="I83" s="246"/>
      <c r="J83" s="249"/>
      <c r="K83" s="252"/>
      <c r="L83" s="252"/>
      <c r="M83" s="252"/>
      <c r="N83" s="194" t="s">
        <v>504</v>
      </c>
      <c r="O83" s="252"/>
    </row>
    <row r="84" spans="9:15" ht="21" customHeight="1" x14ac:dyDescent="0.25">
      <c r="I84" s="246"/>
      <c r="J84" s="249"/>
      <c r="K84" s="252"/>
      <c r="L84" s="252"/>
      <c r="M84" s="252"/>
      <c r="N84" s="194" t="s">
        <v>391</v>
      </c>
      <c r="O84" s="252"/>
    </row>
    <row r="85" spans="9:15" ht="21" customHeight="1" x14ac:dyDescent="0.25">
      <c r="I85" s="247"/>
      <c r="J85" s="250"/>
      <c r="K85" s="253"/>
      <c r="L85" s="253"/>
      <c r="M85" s="253"/>
      <c r="N85" s="194" t="s">
        <v>103</v>
      </c>
      <c r="O85" s="253"/>
    </row>
    <row r="86" spans="9:15" ht="15.75" customHeight="1" x14ac:dyDescent="0.25">
      <c r="I86" s="245" t="s">
        <v>104</v>
      </c>
      <c r="J86" s="248">
        <v>35289</v>
      </c>
      <c r="K86" s="251" t="s">
        <v>105</v>
      </c>
      <c r="L86" s="251" t="s">
        <v>11</v>
      </c>
      <c r="M86" s="255"/>
      <c r="N86" s="200" t="s">
        <v>106</v>
      </c>
      <c r="O86" s="251">
        <v>67</v>
      </c>
    </row>
    <row r="87" spans="9:15" ht="15.75" x14ac:dyDescent="0.25">
      <c r="I87" s="246"/>
      <c r="J87" s="249"/>
      <c r="K87" s="252"/>
      <c r="L87" s="252"/>
      <c r="M87" s="256"/>
      <c r="N87" s="194" t="s">
        <v>107</v>
      </c>
      <c r="O87" s="252"/>
    </row>
    <row r="88" spans="9:15" ht="15.75" x14ac:dyDescent="0.25">
      <c r="I88" s="247"/>
      <c r="J88" s="250"/>
      <c r="K88" s="253"/>
      <c r="L88" s="253"/>
      <c r="M88" s="257"/>
      <c r="N88" s="194" t="s">
        <v>108</v>
      </c>
      <c r="O88" s="253"/>
    </row>
    <row r="89" spans="9:15" ht="17.25" customHeight="1" x14ac:dyDescent="0.25">
      <c r="I89" s="245" t="s">
        <v>109</v>
      </c>
      <c r="J89" s="248">
        <v>21649</v>
      </c>
      <c r="K89" s="251" t="s">
        <v>110</v>
      </c>
      <c r="L89" s="251" t="s">
        <v>17</v>
      </c>
      <c r="M89" s="255"/>
      <c r="N89" s="194" t="s">
        <v>111</v>
      </c>
      <c r="O89" s="251">
        <v>85</v>
      </c>
    </row>
    <row r="90" spans="9:15" ht="18" customHeight="1" x14ac:dyDescent="0.25">
      <c r="I90" s="247"/>
      <c r="J90" s="250"/>
      <c r="K90" s="253"/>
      <c r="L90" s="253"/>
      <c r="M90" s="257"/>
      <c r="N90" s="194" t="s">
        <v>112</v>
      </c>
      <c r="O90" s="253"/>
    </row>
    <row r="91" spans="9:15" ht="15.75" customHeight="1" x14ac:dyDescent="0.25">
      <c r="I91" s="245" t="s">
        <v>113</v>
      </c>
      <c r="J91" s="248">
        <v>32661</v>
      </c>
      <c r="K91" s="251" t="s">
        <v>114</v>
      </c>
      <c r="L91" s="251" t="s">
        <v>7</v>
      </c>
      <c r="M91" s="251" t="s">
        <v>474</v>
      </c>
      <c r="N91" s="200" t="s">
        <v>507</v>
      </c>
      <c r="O91" s="251">
        <v>77</v>
      </c>
    </row>
    <row r="92" spans="9:15" ht="15.75" customHeight="1" x14ac:dyDescent="0.25">
      <c r="I92" s="246"/>
      <c r="J92" s="249"/>
      <c r="K92" s="252"/>
      <c r="L92" s="252"/>
      <c r="M92" s="252"/>
      <c r="N92" s="194" t="s">
        <v>506</v>
      </c>
      <c r="O92" s="252"/>
    </row>
    <row r="93" spans="9:15" ht="15.75" x14ac:dyDescent="0.25">
      <c r="I93" s="246"/>
      <c r="J93" s="249"/>
      <c r="K93" s="252"/>
      <c r="L93" s="252"/>
      <c r="M93" s="252"/>
      <c r="N93" s="194" t="s">
        <v>115</v>
      </c>
      <c r="O93" s="252"/>
    </row>
    <row r="94" spans="9:15" ht="15.75" x14ac:dyDescent="0.25">
      <c r="I94" s="247"/>
      <c r="J94" s="250"/>
      <c r="K94" s="253"/>
      <c r="L94" s="253"/>
      <c r="M94" s="253"/>
      <c r="N94" s="194" t="s">
        <v>116</v>
      </c>
      <c r="O94" s="253"/>
    </row>
    <row r="95" spans="9:15" ht="15.75" customHeight="1" x14ac:dyDescent="0.25">
      <c r="I95" s="245" t="s">
        <v>17</v>
      </c>
      <c r="J95" s="248">
        <v>215</v>
      </c>
      <c r="K95" s="251" t="s">
        <v>117</v>
      </c>
      <c r="L95" s="251" t="s">
        <v>17</v>
      </c>
      <c r="M95" s="251" t="s">
        <v>475</v>
      </c>
      <c r="N95" s="194" t="s">
        <v>509</v>
      </c>
      <c r="O95" s="251">
        <v>180</v>
      </c>
    </row>
    <row r="96" spans="9:15" ht="15.75" x14ac:dyDescent="0.25">
      <c r="I96" s="246"/>
      <c r="J96" s="249"/>
      <c r="K96" s="252"/>
      <c r="L96" s="252"/>
      <c r="M96" s="252"/>
      <c r="N96" s="194" t="s">
        <v>118</v>
      </c>
      <c r="O96" s="252"/>
    </row>
    <row r="97" spans="9:15" ht="15.75" x14ac:dyDescent="0.25">
      <c r="I97" s="246"/>
      <c r="J97" s="249"/>
      <c r="K97" s="252"/>
      <c r="L97" s="252"/>
      <c r="M97" s="252"/>
      <c r="N97" s="194" t="s">
        <v>119</v>
      </c>
      <c r="O97" s="252"/>
    </row>
    <row r="98" spans="9:15" ht="15.75" x14ac:dyDescent="0.25">
      <c r="I98" s="246"/>
      <c r="J98" s="249"/>
      <c r="K98" s="252"/>
      <c r="L98" s="252"/>
      <c r="M98" s="252"/>
      <c r="N98" s="194" t="s">
        <v>120</v>
      </c>
      <c r="O98" s="252"/>
    </row>
    <row r="99" spans="9:15" ht="15.75" x14ac:dyDescent="0.25">
      <c r="I99" s="247"/>
      <c r="J99" s="250"/>
      <c r="K99" s="253"/>
      <c r="L99" s="253"/>
      <c r="M99" s="253"/>
      <c r="N99" s="194" t="s">
        <v>508</v>
      </c>
      <c r="O99" s="253"/>
    </row>
    <row r="100" spans="9:15" ht="15.75" customHeight="1" x14ac:dyDescent="0.25">
      <c r="I100" s="245" t="s">
        <v>121</v>
      </c>
      <c r="J100" s="251" t="s">
        <v>122</v>
      </c>
      <c r="K100" s="251" t="s">
        <v>123</v>
      </c>
      <c r="L100" s="251" t="s">
        <v>17</v>
      </c>
      <c r="M100" s="251"/>
      <c r="N100" s="194" t="s">
        <v>124</v>
      </c>
      <c r="O100" s="251">
        <v>124</v>
      </c>
    </row>
    <row r="101" spans="9:15" ht="15.75" x14ac:dyDescent="0.25">
      <c r="I101" s="246"/>
      <c r="J101" s="252"/>
      <c r="K101" s="252"/>
      <c r="L101" s="252"/>
      <c r="M101" s="252"/>
      <c r="N101" s="194" t="s">
        <v>125</v>
      </c>
      <c r="O101" s="252"/>
    </row>
    <row r="102" spans="9:15" ht="15.75" x14ac:dyDescent="0.25">
      <c r="I102" s="247"/>
      <c r="J102" s="253"/>
      <c r="K102" s="253"/>
      <c r="L102" s="253"/>
      <c r="M102" s="253"/>
      <c r="N102" s="194" t="s">
        <v>126</v>
      </c>
      <c r="O102" s="253"/>
    </row>
    <row r="103" spans="9:15" ht="36.75" customHeight="1" x14ac:dyDescent="0.25">
      <c r="I103" s="230" t="s">
        <v>127</v>
      </c>
      <c r="J103" s="216" t="s">
        <v>128</v>
      </c>
      <c r="K103" s="220" t="s">
        <v>129</v>
      </c>
      <c r="L103" s="220" t="s">
        <v>11</v>
      </c>
      <c r="M103" s="217"/>
      <c r="N103" s="93" t="s">
        <v>130</v>
      </c>
      <c r="O103" s="30">
        <v>6</v>
      </c>
    </row>
    <row r="104" spans="9:15" ht="24.75" customHeight="1" thickBot="1" x14ac:dyDescent="0.3">
      <c r="I104" s="228" t="s">
        <v>131</v>
      </c>
      <c r="J104" s="61"/>
      <c r="K104" s="243">
        <v>26</v>
      </c>
      <c r="L104" s="243">
        <v>5</v>
      </c>
      <c r="M104" s="244">
        <v>13</v>
      </c>
      <c r="N104" s="241">
        <v>99</v>
      </c>
      <c r="O104" s="241">
        <f>SUM(O4:O103)</f>
        <v>2819</v>
      </c>
    </row>
  </sheetData>
  <mergeCells count="150">
    <mergeCell ref="I86:I88"/>
    <mergeCell ref="J86:J88"/>
    <mergeCell ref="K86:K88"/>
    <mergeCell ref="L86:L88"/>
    <mergeCell ref="M86:M88"/>
    <mergeCell ref="O86:O88"/>
    <mergeCell ref="I100:I102"/>
    <mergeCell ref="J100:J102"/>
    <mergeCell ref="K100:K102"/>
    <mergeCell ref="L100:L102"/>
    <mergeCell ref="M100:M102"/>
    <mergeCell ref="O100:O102"/>
    <mergeCell ref="I91:I94"/>
    <mergeCell ref="J91:J94"/>
    <mergeCell ref="K91:K94"/>
    <mergeCell ref="L91:L94"/>
    <mergeCell ref="M91:M94"/>
    <mergeCell ref="O91:O94"/>
    <mergeCell ref="M95:M99"/>
    <mergeCell ref="O95:O99"/>
    <mergeCell ref="L95:L99"/>
    <mergeCell ref="K95:K99"/>
    <mergeCell ref="J95:J99"/>
    <mergeCell ref="I95:I99"/>
    <mergeCell ref="I89:I90"/>
    <mergeCell ref="J89:J90"/>
    <mergeCell ref="K89:K90"/>
    <mergeCell ref="L89:L90"/>
    <mergeCell ref="M89:M90"/>
    <mergeCell ref="O89:O90"/>
    <mergeCell ref="M27:M29"/>
    <mergeCell ref="I63:I64"/>
    <mergeCell ref="J63:J64"/>
    <mergeCell ref="K63:K64"/>
    <mergeCell ref="I55:I59"/>
    <mergeCell ref="I60:I62"/>
    <mergeCell ref="J60:J62"/>
    <mergeCell ref="K60:K62"/>
    <mergeCell ref="K55:K59"/>
    <mergeCell ref="J55:J59"/>
    <mergeCell ref="I48:I50"/>
    <mergeCell ref="J48:J50"/>
    <mergeCell ref="O55:O59"/>
    <mergeCell ref="M55:M59"/>
    <mergeCell ref="L55:L59"/>
    <mergeCell ref="O42:O47"/>
    <mergeCell ref="O51:O54"/>
    <mergeCell ref="O72:O75"/>
    <mergeCell ref="K76:K81"/>
    <mergeCell ref="J76:J81"/>
    <mergeCell ref="I76:I81"/>
    <mergeCell ref="O76:O81"/>
    <mergeCell ref="M76:M81"/>
    <mergeCell ref="L76:L81"/>
    <mergeCell ref="M60:M62"/>
    <mergeCell ref="O60:O62"/>
    <mergeCell ref="L63:L64"/>
    <mergeCell ref="M63:M64"/>
    <mergeCell ref="O63:O64"/>
    <mergeCell ref="L60:L62"/>
    <mergeCell ref="I65:I69"/>
    <mergeCell ref="J65:J69"/>
    <mergeCell ref="K65:K69"/>
    <mergeCell ref="L65:L69"/>
    <mergeCell ref="M65:M69"/>
    <mergeCell ref="O65:O69"/>
    <mergeCell ref="I70:I71"/>
    <mergeCell ref="J70:J71"/>
    <mergeCell ref="K70:K71"/>
    <mergeCell ref="L70:L71"/>
    <mergeCell ref="M70:M71"/>
    <mergeCell ref="O70:O71"/>
    <mergeCell ref="J17:J21"/>
    <mergeCell ref="I17:I21"/>
    <mergeCell ref="O14:O16"/>
    <mergeCell ref="O17:O21"/>
    <mergeCell ref="M17:M21"/>
    <mergeCell ref="L17:L21"/>
    <mergeCell ref="K17:K21"/>
    <mergeCell ref="I14:I16"/>
    <mergeCell ref="J14:J16"/>
    <mergeCell ref="K14:K16"/>
    <mergeCell ref="L14:L16"/>
    <mergeCell ref="M14:M16"/>
    <mergeCell ref="O4:O8"/>
    <mergeCell ref="M4:M8"/>
    <mergeCell ref="M9:M13"/>
    <mergeCell ref="L9:L13"/>
    <mergeCell ref="I9:I13"/>
    <mergeCell ref="J9:J13"/>
    <mergeCell ref="K9:K13"/>
    <mergeCell ref="O9:O13"/>
    <mergeCell ref="I4:I8"/>
    <mergeCell ref="J4:J8"/>
    <mergeCell ref="K4:K8"/>
    <mergeCell ref="L4:L8"/>
    <mergeCell ref="O22:O26"/>
    <mergeCell ref="I30:I33"/>
    <mergeCell ref="J30:J33"/>
    <mergeCell ref="K30:K33"/>
    <mergeCell ref="L30:L33"/>
    <mergeCell ref="M30:M33"/>
    <mergeCell ref="O30:O33"/>
    <mergeCell ref="I22:I26"/>
    <mergeCell ref="J22:J26"/>
    <mergeCell ref="K22:K26"/>
    <mergeCell ref="L22:L26"/>
    <mergeCell ref="M22:M26"/>
    <mergeCell ref="I27:I29"/>
    <mergeCell ref="J27:J29"/>
    <mergeCell ref="K27:K29"/>
    <mergeCell ref="O27:O29"/>
    <mergeCell ref="L27:L29"/>
    <mergeCell ref="J51:J54"/>
    <mergeCell ref="K51:K54"/>
    <mergeCell ref="L51:L54"/>
    <mergeCell ref="M51:M54"/>
    <mergeCell ref="K48:K50"/>
    <mergeCell ref="L48:L50"/>
    <mergeCell ref="M48:M50"/>
    <mergeCell ref="O48:O50"/>
    <mergeCell ref="I42:I47"/>
    <mergeCell ref="J42:J47"/>
    <mergeCell ref="K42:K47"/>
    <mergeCell ref="L42:L47"/>
    <mergeCell ref="M42:M47"/>
    <mergeCell ref="I34:I36"/>
    <mergeCell ref="J34:J36"/>
    <mergeCell ref="K34:K36"/>
    <mergeCell ref="L34:L36"/>
    <mergeCell ref="M34:M36"/>
    <mergeCell ref="O34:O36"/>
    <mergeCell ref="M82:M85"/>
    <mergeCell ref="O82:O85"/>
    <mergeCell ref="I37:I40"/>
    <mergeCell ref="I82:I85"/>
    <mergeCell ref="J82:J85"/>
    <mergeCell ref="K82:K85"/>
    <mergeCell ref="L82:L85"/>
    <mergeCell ref="O37:O40"/>
    <mergeCell ref="M37:M40"/>
    <mergeCell ref="L37:L40"/>
    <mergeCell ref="K37:K40"/>
    <mergeCell ref="J37:J40"/>
    <mergeCell ref="I72:I75"/>
    <mergeCell ref="J72:J75"/>
    <mergeCell ref="K72:K75"/>
    <mergeCell ref="L72:L75"/>
    <mergeCell ref="M72:M75"/>
    <mergeCell ref="I51:I54"/>
  </mergeCells>
  <pageMargins left="0.7" right="0.36458333333333331" top="0.76041666666666663" bottom="0.75" header="0.3" footer="0.3"/>
  <pageSetup paperSize="9" orientation="portrait" r:id="rId1"/>
  <headerFooter differentOddEven="1" differentFirst="1">
    <oddHeader>&amp;C3</oddHeader>
    <evenHeader>&amp;C2</evenHeader>
  </headerFooter>
  <rowBreaks count="2" manualBreakCount="2">
    <brk id="41" max="16383" man="1"/>
    <brk id="8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view="pageLayout" topLeftCell="A14" workbookViewId="0">
      <selection activeCell="AA4" sqref="AA4:AA28"/>
    </sheetView>
  </sheetViews>
  <sheetFormatPr defaultRowHeight="15" x14ac:dyDescent="0.25"/>
  <cols>
    <col min="1" max="1" width="12.5703125" style="62" customWidth="1"/>
    <col min="2" max="15" width="3.85546875" style="62" customWidth="1"/>
    <col min="16" max="16" width="4.85546875" style="62" customWidth="1"/>
    <col min="17" max="17" width="6.28515625" style="62" customWidth="1"/>
    <col min="18" max="18" width="12.28515625" style="62" customWidth="1"/>
    <col min="19" max="27" width="4.28515625" style="62" customWidth="1"/>
  </cols>
  <sheetData>
    <row r="1" spans="1:27" ht="19.5" x14ac:dyDescent="0.25">
      <c r="A1" s="64" t="s">
        <v>219</v>
      </c>
      <c r="B1" s="64"/>
      <c r="C1" s="64"/>
      <c r="D1" s="64"/>
      <c r="E1" s="64"/>
      <c r="F1" s="66"/>
      <c r="G1" s="66"/>
      <c r="H1" s="66"/>
      <c r="I1" s="66"/>
      <c r="J1" s="66"/>
      <c r="K1" s="66"/>
      <c r="L1" s="66"/>
      <c r="M1" s="66"/>
      <c r="N1" s="66"/>
      <c r="O1" s="66"/>
      <c r="P1" s="66"/>
      <c r="Q1" s="66"/>
      <c r="R1" s="272" t="s">
        <v>220</v>
      </c>
      <c r="S1" s="272"/>
      <c r="T1" s="272"/>
      <c r="U1" s="272"/>
      <c r="V1" s="272"/>
      <c r="W1" s="272"/>
      <c r="X1" s="272"/>
      <c r="Y1" s="272"/>
      <c r="Z1" s="272"/>
      <c r="AA1" s="159"/>
    </row>
    <row r="2" spans="1:27" ht="20.25" customHeight="1" x14ac:dyDescent="0.25">
      <c r="A2" s="273" t="s">
        <v>439</v>
      </c>
      <c r="B2" s="274"/>
      <c r="C2" s="274"/>
      <c r="D2" s="274"/>
      <c r="E2" s="274"/>
      <c r="F2" s="274"/>
      <c r="G2" s="274"/>
      <c r="H2" s="274"/>
      <c r="I2" s="274"/>
      <c r="J2" s="274"/>
      <c r="K2" s="274"/>
      <c r="L2" s="274"/>
      <c r="M2" s="274"/>
      <c r="N2" s="274"/>
      <c r="O2" s="274"/>
      <c r="P2" s="275"/>
      <c r="Q2" s="66"/>
      <c r="R2" s="71" t="s">
        <v>440</v>
      </c>
      <c r="S2" s="72"/>
      <c r="T2" s="72"/>
      <c r="U2" s="72"/>
      <c r="V2" s="72"/>
      <c r="W2" s="72"/>
      <c r="X2" s="72"/>
      <c r="Y2" s="72"/>
      <c r="Z2" s="72"/>
      <c r="AA2" s="164"/>
    </row>
    <row r="3" spans="1:27" ht="87.75" customHeight="1" x14ac:dyDescent="0.25">
      <c r="A3" s="21" t="s">
        <v>0</v>
      </c>
      <c r="B3" s="128" t="s">
        <v>221</v>
      </c>
      <c r="C3" s="128" t="s">
        <v>178</v>
      </c>
      <c r="D3" s="128" t="s">
        <v>411</v>
      </c>
      <c r="E3" s="128" t="s">
        <v>216</v>
      </c>
      <c r="F3" s="138" t="s">
        <v>412</v>
      </c>
      <c r="G3" s="132" t="s">
        <v>458</v>
      </c>
      <c r="H3" s="138" t="s">
        <v>186</v>
      </c>
      <c r="I3" s="138" t="s">
        <v>222</v>
      </c>
      <c r="J3" s="138" t="s">
        <v>414</v>
      </c>
      <c r="K3" s="138" t="s">
        <v>461</v>
      </c>
      <c r="L3" s="138" t="s">
        <v>217</v>
      </c>
      <c r="M3" s="138" t="s">
        <v>218</v>
      </c>
      <c r="N3" s="128" t="s">
        <v>417</v>
      </c>
      <c r="O3" s="128" t="s">
        <v>415</v>
      </c>
      <c r="P3" s="138" t="s">
        <v>141</v>
      </c>
      <c r="Q3" s="22"/>
      <c r="R3" s="21" t="s">
        <v>0</v>
      </c>
      <c r="S3" s="128" t="s">
        <v>388</v>
      </c>
      <c r="T3" s="128" t="s">
        <v>413</v>
      </c>
      <c r="U3" s="138" t="s">
        <v>411</v>
      </c>
      <c r="V3" s="128" t="s">
        <v>213</v>
      </c>
      <c r="W3" s="138" t="s">
        <v>414</v>
      </c>
      <c r="X3" s="128" t="s">
        <v>217</v>
      </c>
      <c r="Y3" s="128" t="s">
        <v>418</v>
      </c>
      <c r="Z3" s="128" t="s">
        <v>415</v>
      </c>
      <c r="AA3" s="129" t="s">
        <v>141</v>
      </c>
    </row>
    <row r="4" spans="1:27" ht="15" customHeight="1" x14ac:dyDescent="0.25">
      <c r="A4" s="10" t="s">
        <v>5</v>
      </c>
      <c r="B4" s="160"/>
      <c r="C4" s="160"/>
      <c r="D4" s="160"/>
      <c r="E4" s="160"/>
      <c r="F4" s="160"/>
      <c r="G4" s="160"/>
      <c r="H4" s="160"/>
      <c r="I4" s="160"/>
      <c r="J4" s="160"/>
      <c r="K4" s="160"/>
      <c r="L4" s="160"/>
      <c r="M4" s="160"/>
      <c r="N4" s="160"/>
      <c r="O4" s="160"/>
      <c r="P4" s="91">
        <f>SUM(B4:N4)</f>
        <v>0</v>
      </c>
      <c r="Q4" s="23"/>
      <c r="R4" s="18" t="s">
        <v>5</v>
      </c>
      <c r="S4" s="160"/>
      <c r="T4" s="160"/>
      <c r="U4" s="160"/>
      <c r="V4" s="160"/>
      <c r="W4" s="160"/>
      <c r="X4" s="160"/>
      <c r="Y4" s="160"/>
      <c r="Z4" s="160"/>
      <c r="AA4" s="91">
        <f>SUM(S4:Y4)</f>
        <v>0</v>
      </c>
    </row>
    <row r="5" spans="1:27" ht="15" customHeight="1" x14ac:dyDescent="0.25">
      <c r="A5" s="10" t="s">
        <v>11</v>
      </c>
      <c r="B5" s="160"/>
      <c r="C5" s="160">
        <v>4</v>
      </c>
      <c r="D5" s="189"/>
      <c r="E5" s="189"/>
      <c r="F5" s="160"/>
      <c r="G5" s="160"/>
      <c r="H5" s="160">
        <v>7</v>
      </c>
      <c r="I5" s="160">
        <v>5</v>
      </c>
      <c r="J5" s="160"/>
      <c r="K5" s="160"/>
      <c r="L5" s="160">
        <v>19</v>
      </c>
      <c r="M5" s="160"/>
      <c r="N5" s="160"/>
      <c r="O5" s="160">
        <v>1</v>
      </c>
      <c r="P5" s="91">
        <f>SUM(B5:O5)</f>
        <v>36</v>
      </c>
      <c r="Q5" s="23"/>
      <c r="R5" s="18" t="s">
        <v>11</v>
      </c>
      <c r="S5" s="189"/>
      <c r="T5" s="160"/>
      <c r="U5" s="160">
        <v>4</v>
      </c>
      <c r="V5" s="160"/>
      <c r="W5" s="160"/>
      <c r="X5" s="160">
        <v>1</v>
      </c>
      <c r="Y5" s="160"/>
      <c r="Z5" s="160">
        <v>7</v>
      </c>
      <c r="AA5" s="91">
        <f>SUM(S5:Z5)</f>
        <v>12</v>
      </c>
    </row>
    <row r="6" spans="1:27" ht="15" customHeight="1" x14ac:dyDescent="0.25">
      <c r="A6" s="10" t="s">
        <v>15</v>
      </c>
      <c r="B6" s="160"/>
      <c r="C6" s="160"/>
      <c r="D6" s="160"/>
      <c r="E6" s="160"/>
      <c r="F6" s="160"/>
      <c r="G6" s="160"/>
      <c r="H6" s="160"/>
      <c r="I6" s="160"/>
      <c r="J6" s="160"/>
      <c r="K6" s="160"/>
      <c r="L6" s="160"/>
      <c r="M6" s="160"/>
      <c r="N6" s="160"/>
      <c r="O6" s="160"/>
      <c r="P6" s="91">
        <f t="shared" ref="P6:P28" si="0">SUM(B6:O6)</f>
        <v>0</v>
      </c>
      <c r="Q6" s="23"/>
      <c r="R6" s="18" t="s">
        <v>15</v>
      </c>
      <c r="S6" s="160"/>
      <c r="T6" s="160"/>
      <c r="U6" s="160"/>
      <c r="V6" s="160"/>
      <c r="W6" s="160"/>
      <c r="X6" s="160"/>
      <c r="Y6" s="160"/>
      <c r="Z6" s="160"/>
      <c r="AA6" s="91">
        <f t="shared" ref="AA6:AA28" si="1">SUM(S6:Y6)</f>
        <v>0</v>
      </c>
    </row>
    <row r="7" spans="1:27" ht="15" customHeight="1" x14ac:dyDescent="0.25">
      <c r="A7" s="10" t="s">
        <v>18</v>
      </c>
      <c r="B7" s="160"/>
      <c r="C7" s="160"/>
      <c r="D7" s="160"/>
      <c r="E7" s="160"/>
      <c r="F7" s="160"/>
      <c r="G7" s="160"/>
      <c r="H7" s="160"/>
      <c r="I7" s="160"/>
      <c r="J7" s="160"/>
      <c r="K7" s="160"/>
      <c r="L7" s="160"/>
      <c r="M7" s="160"/>
      <c r="N7" s="160"/>
      <c r="O7" s="160"/>
      <c r="P7" s="91">
        <f t="shared" si="0"/>
        <v>0</v>
      </c>
      <c r="Q7" s="23"/>
      <c r="R7" s="18" t="s">
        <v>18</v>
      </c>
      <c r="S7" s="160"/>
      <c r="T7" s="160"/>
      <c r="U7" s="160"/>
      <c r="V7" s="160"/>
      <c r="W7" s="160"/>
      <c r="X7" s="160"/>
      <c r="Y7" s="160"/>
      <c r="Z7" s="160"/>
      <c r="AA7" s="91">
        <f t="shared" si="1"/>
        <v>0</v>
      </c>
    </row>
    <row r="8" spans="1:27" ht="15" customHeight="1" x14ac:dyDescent="0.25">
      <c r="A8" s="10" t="s">
        <v>26</v>
      </c>
      <c r="B8" s="160"/>
      <c r="C8" s="160"/>
      <c r="D8" s="160"/>
      <c r="E8" s="160"/>
      <c r="F8" s="160"/>
      <c r="G8" s="160"/>
      <c r="H8" s="160"/>
      <c r="I8" s="160"/>
      <c r="J8" s="160"/>
      <c r="K8" s="160"/>
      <c r="L8" s="160"/>
      <c r="M8" s="160"/>
      <c r="N8" s="160"/>
      <c r="O8" s="160"/>
      <c r="P8" s="91">
        <f t="shared" si="0"/>
        <v>0</v>
      </c>
      <c r="Q8" s="23"/>
      <c r="R8" s="18" t="s">
        <v>26</v>
      </c>
      <c r="S8" s="160"/>
      <c r="T8" s="160"/>
      <c r="U8" s="160"/>
      <c r="V8" s="160"/>
      <c r="W8" s="160"/>
      <c r="X8" s="160"/>
      <c r="Y8" s="160"/>
      <c r="Z8" s="160"/>
      <c r="AA8" s="91">
        <f t="shared" si="1"/>
        <v>0</v>
      </c>
    </row>
    <row r="9" spans="1:27" ht="15" customHeight="1" x14ac:dyDescent="0.25">
      <c r="A9" s="10" t="s">
        <v>30</v>
      </c>
      <c r="B9" s="160"/>
      <c r="C9" s="160"/>
      <c r="D9" s="160"/>
      <c r="E9" s="160"/>
      <c r="F9" s="160"/>
      <c r="G9" s="160"/>
      <c r="H9" s="160"/>
      <c r="I9" s="160"/>
      <c r="J9" s="160"/>
      <c r="K9" s="160"/>
      <c r="L9" s="160"/>
      <c r="M9" s="160"/>
      <c r="N9" s="160"/>
      <c r="O9" s="160"/>
      <c r="P9" s="91">
        <f t="shared" si="0"/>
        <v>0</v>
      </c>
      <c r="Q9" s="23"/>
      <c r="R9" s="18" t="s">
        <v>30</v>
      </c>
      <c r="S9" s="160"/>
      <c r="T9" s="160"/>
      <c r="U9" s="160"/>
      <c r="V9" s="160"/>
      <c r="W9" s="160"/>
      <c r="X9" s="160"/>
      <c r="Y9" s="160"/>
      <c r="Z9" s="160"/>
      <c r="AA9" s="91">
        <f t="shared" si="1"/>
        <v>0</v>
      </c>
    </row>
    <row r="10" spans="1:27" ht="15" customHeight="1" x14ac:dyDescent="0.25">
      <c r="A10" s="10" t="s">
        <v>36</v>
      </c>
      <c r="B10" s="160">
        <v>6</v>
      </c>
      <c r="C10" s="160"/>
      <c r="D10" s="160"/>
      <c r="E10" s="160"/>
      <c r="F10" s="160"/>
      <c r="G10" s="160"/>
      <c r="H10" s="160"/>
      <c r="I10" s="160"/>
      <c r="J10" s="160"/>
      <c r="K10" s="160"/>
      <c r="L10" s="160"/>
      <c r="M10" s="160"/>
      <c r="N10" s="160">
        <v>5</v>
      </c>
      <c r="O10" s="160"/>
      <c r="P10" s="91">
        <f t="shared" si="0"/>
        <v>11</v>
      </c>
      <c r="Q10" s="23"/>
      <c r="R10" s="18" t="s">
        <v>36</v>
      </c>
      <c r="S10" s="160">
        <v>5</v>
      </c>
      <c r="T10" s="160"/>
      <c r="U10" s="160"/>
      <c r="V10" s="160"/>
      <c r="W10" s="160"/>
      <c r="X10" s="160"/>
      <c r="Y10" s="160">
        <v>1</v>
      </c>
      <c r="Z10" s="160"/>
      <c r="AA10" s="91">
        <f t="shared" si="1"/>
        <v>6</v>
      </c>
    </row>
    <row r="11" spans="1:27" ht="15" customHeight="1" x14ac:dyDescent="0.25">
      <c r="A11" s="10" t="s">
        <v>43</v>
      </c>
      <c r="B11" s="160"/>
      <c r="C11" s="160"/>
      <c r="D11" s="160"/>
      <c r="E11" s="160"/>
      <c r="F11" s="160"/>
      <c r="G11" s="160"/>
      <c r="H11" s="160"/>
      <c r="I11" s="160"/>
      <c r="J11" s="160"/>
      <c r="K11" s="160"/>
      <c r="L11" s="160"/>
      <c r="M11" s="160"/>
      <c r="N11" s="160"/>
      <c r="O11" s="160"/>
      <c r="P11" s="91">
        <f t="shared" si="0"/>
        <v>0</v>
      </c>
      <c r="Q11" s="23"/>
      <c r="R11" s="18" t="s">
        <v>43</v>
      </c>
      <c r="S11" s="160"/>
      <c r="T11" s="160"/>
      <c r="U11" s="160"/>
      <c r="V11" s="160"/>
      <c r="W11" s="160"/>
      <c r="X11" s="160"/>
      <c r="Y11" s="160"/>
      <c r="Z11" s="160"/>
      <c r="AA11" s="91">
        <f t="shared" si="1"/>
        <v>0</v>
      </c>
    </row>
    <row r="12" spans="1:27" ht="15" customHeight="1" x14ac:dyDescent="0.25">
      <c r="A12" s="10" t="s">
        <v>21</v>
      </c>
      <c r="B12" s="160"/>
      <c r="C12" s="160"/>
      <c r="D12" s="160"/>
      <c r="E12" s="160">
        <v>1</v>
      </c>
      <c r="F12" s="160"/>
      <c r="G12" s="160"/>
      <c r="H12" s="160"/>
      <c r="I12" s="160"/>
      <c r="J12" s="160"/>
      <c r="K12" s="160"/>
      <c r="L12" s="160"/>
      <c r="M12" s="160"/>
      <c r="N12" s="160"/>
      <c r="O12" s="160"/>
      <c r="P12" s="91">
        <f t="shared" si="0"/>
        <v>1</v>
      </c>
      <c r="Q12" s="23"/>
      <c r="R12" s="18" t="s">
        <v>21</v>
      </c>
      <c r="S12" s="160"/>
      <c r="T12" s="160"/>
      <c r="U12" s="160"/>
      <c r="V12" s="160"/>
      <c r="W12" s="160"/>
      <c r="X12" s="160"/>
      <c r="Y12" s="160"/>
      <c r="Z12" s="160"/>
      <c r="AA12" s="91">
        <f t="shared" si="1"/>
        <v>0</v>
      </c>
    </row>
    <row r="13" spans="1:27" ht="15" customHeight="1" x14ac:dyDescent="0.25">
      <c r="A13" s="10" t="s">
        <v>50</v>
      </c>
      <c r="B13" s="160"/>
      <c r="C13" s="160"/>
      <c r="D13" s="160"/>
      <c r="E13" s="160"/>
      <c r="F13" s="160"/>
      <c r="G13" s="160"/>
      <c r="H13" s="160"/>
      <c r="I13" s="160"/>
      <c r="J13" s="160"/>
      <c r="K13" s="160"/>
      <c r="L13" s="160"/>
      <c r="M13" s="160"/>
      <c r="N13" s="160"/>
      <c r="O13" s="160"/>
      <c r="P13" s="91">
        <f t="shared" si="0"/>
        <v>0</v>
      </c>
      <c r="Q13" s="23"/>
      <c r="R13" s="18" t="s">
        <v>50</v>
      </c>
      <c r="S13" s="160"/>
      <c r="T13" s="160"/>
      <c r="U13" s="160"/>
      <c r="V13" s="160"/>
      <c r="W13" s="160"/>
      <c r="X13" s="160"/>
      <c r="Y13" s="160"/>
      <c r="Z13" s="160"/>
      <c r="AA13" s="91">
        <f t="shared" si="1"/>
        <v>0</v>
      </c>
    </row>
    <row r="14" spans="1:27" ht="15" customHeight="1" x14ac:dyDescent="0.25">
      <c r="A14" s="10" t="s">
        <v>54</v>
      </c>
      <c r="B14" s="160"/>
      <c r="C14" s="160"/>
      <c r="D14" s="160"/>
      <c r="E14" s="160"/>
      <c r="F14" s="160"/>
      <c r="G14" s="160"/>
      <c r="H14" s="160"/>
      <c r="I14" s="160"/>
      <c r="J14" s="160"/>
      <c r="K14" s="160"/>
      <c r="L14" s="160">
        <v>1</v>
      </c>
      <c r="M14" s="160"/>
      <c r="N14" s="160"/>
      <c r="O14" s="160"/>
      <c r="P14" s="91">
        <f t="shared" si="0"/>
        <v>1</v>
      </c>
      <c r="Q14" s="23"/>
      <c r="R14" s="18" t="s">
        <v>54</v>
      </c>
      <c r="S14" s="160"/>
      <c r="T14" s="160"/>
      <c r="U14" s="160"/>
      <c r="V14" s="160"/>
      <c r="W14" s="160"/>
      <c r="X14" s="160"/>
      <c r="Y14" s="160"/>
      <c r="Z14" s="160"/>
      <c r="AA14" s="91">
        <f t="shared" si="1"/>
        <v>0</v>
      </c>
    </row>
    <row r="15" spans="1:27" ht="15" customHeight="1" x14ac:dyDescent="0.25">
      <c r="A15" s="10" t="s">
        <v>59</v>
      </c>
      <c r="B15" s="160"/>
      <c r="C15" s="160"/>
      <c r="D15" s="160"/>
      <c r="E15" s="160"/>
      <c r="F15" s="160"/>
      <c r="G15" s="160"/>
      <c r="H15" s="160"/>
      <c r="I15" s="160"/>
      <c r="J15" s="160"/>
      <c r="K15" s="160"/>
      <c r="L15" s="160"/>
      <c r="M15" s="160"/>
      <c r="N15" s="160"/>
      <c r="O15" s="160"/>
      <c r="P15" s="91">
        <f t="shared" si="0"/>
        <v>0</v>
      </c>
      <c r="Q15" s="23"/>
      <c r="R15" s="18" t="s">
        <v>59</v>
      </c>
      <c r="S15" s="160"/>
      <c r="T15" s="160"/>
      <c r="U15" s="160"/>
      <c r="V15" s="160"/>
      <c r="W15" s="160"/>
      <c r="X15" s="160"/>
      <c r="Y15" s="160"/>
      <c r="Z15" s="160"/>
      <c r="AA15" s="91">
        <f t="shared" si="1"/>
        <v>0</v>
      </c>
    </row>
    <row r="16" spans="1:27" ht="15" customHeight="1" x14ac:dyDescent="0.25">
      <c r="A16" s="10" t="s">
        <v>64</v>
      </c>
      <c r="B16" s="160"/>
      <c r="C16" s="160"/>
      <c r="D16" s="160"/>
      <c r="E16" s="160"/>
      <c r="F16" s="160"/>
      <c r="G16" s="160"/>
      <c r="H16" s="160"/>
      <c r="I16" s="160"/>
      <c r="J16" s="160"/>
      <c r="K16" s="160"/>
      <c r="L16" s="160"/>
      <c r="M16" s="160"/>
      <c r="N16" s="160"/>
      <c r="O16" s="160"/>
      <c r="P16" s="91">
        <f t="shared" si="0"/>
        <v>0</v>
      </c>
      <c r="Q16" s="23"/>
      <c r="R16" s="18" t="s">
        <v>64</v>
      </c>
      <c r="S16" s="160"/>
      <c r="T16" s="160"/>
      <c r="U16" s="160"/>
      <c r="V16" s="160"/>
      <c r="W16" s="160"/>
      <c r="X16" s="160"/>
      <c r="Y16" s="160"/>
      <c r="Z16" s="160"/>
      <c r="AA16" s="91">
        <f t="shared" si="1"/>
        <v>0</v>
      </c>
    </row>
    <row r="17" spans="1:27" ht="15" customHeight="1" x14ac:dyDescent="0.25">
      <c r="A17" s="10" t="s">
        <v>70</v>
      </c>
      <c r="B17" s="160"/>
      <c r="C17" s="160"/>
      <c r="D17" s="160"/>
      <c r="E17" s="160"/>
      <c r="F17" s="160"/>
      <c r="G17" s="160"/>
      <c r="H17" s="160"/>
      <c r="I17" s="160"/>
      <c r="J17" s="160"/>
      <c r="K17" s="160"/>
      <c r="L17" s="160"/>
      <c r="M17" s="160"/>
      <c r="N17" s="160"/>
      <c r="O17" s="160"/>
      <c r="P17" s="91">
        <f t="shared" si="0"/>
        <v>0</v>
      </c>
      <c r="Q17" s="23"/>
      <c r="R17" s="18" t="s">
        <v>70</v>
      </c>
      <c r="S17" s="160"/>
      <c r="T17" s="160"/>
      <c r="U17" s="160"/>
      <c r="V17" s="160"/>
      <c r="W17" s="160"/>
      <c r="X17" s="160"/>
      <c r="Y17" s="160"/>
      <c r="Z17" s="160"/>
      <c r="AA17" s="91">
        <f t="shared" si="1"/>
        <v>0</v>
      </c>
    </row>
    <row r="18" spans="1:27" ht="15" customHeight="1" x14ac:dyDescent="0.25">
      <c r="A18" s="10" t="s">
        <v>77</v>
      </c>
      <c r="B18" s="160"/>
      <c r="C18" s="160"/>
      <c r="D18" s="160"/>
      <c r="E18" s="160"/>
      <c r="F18" s="160"/>
      <c r="G18" s="160"/>
      <c r="H18" s="160"/>
      <c r="I18" s="160"/>
      <c r="J18" s="160"/>
      <c r="K18" s="160"/>
      <c r="L18" s="160"/>
      <c r="M18" s="160"/>
      <c r="N18" s="160"/>
      <c r="O18" s="160"/>
      <c r="P18" s="91">
        <f t="shared" si="0"/>
        <v>0</v>
      </c>
      <c r="Q18" s="23"/>
      <c r="R18" s="18" t="s">
        <v>77</v>
      </c>
      <c r="S18" s="160"/>
      <c r="T18" s="160"/>
      <c r="U18" s="160"/>
      <c r="V18" s="160"/>
      <c r="W18" s="160"/>
      <c r="X18" s="160"/>
      <c r="Y18" s="160"/>
      <c r="Z18" s="160"/>
      <c r="AA18" s="91">
        <f t="shared" si="1"/>
        <v>0</v>
      </c>
    </row>
    <row r="19" spans="1:27" ht="15" customHeight="1" x14ac:dyDescent="0.25">
      <c r="A19" s="10" t="s">
        <v>73</v>
      </c>
      <c r="B19" s="160"/>
      <c r="C19" s="160"/>
      <c r="D19" s="160"/>
      <c r="E19" s="160"/>
      <c r="F19" s="160"/>
      <c r="G19" s="160"/>
      <c r="H19" s="160"/>
      <c r="I19" s="160"/>
      <c r="J19" s="160"/>
      <c r="K19" s="160">
        <v>1</v>
      </c>
      <c r="L19" s="160"/>
      <c r="M19" s="160"/>
      <c r="N19" s="160"/>
      <c r="O19" s="160"/>
      <c r="P19" s="91">
        <f t="shared" si="0"/>
        <v>1</v>
      </c>
      <c r="Q19" s="23"/>
      <c r="R19" s="18" t="s">
        <v>73</v>
      </c>
      <c r="S19" s="160"/>
      <c r="T19" s="160"/>
      <c r="U19" s="160"/>
      <c r="V19" s="160"/>
      <c r="W19" s="160"/>
      <c r="X19" s="160"/>
      <c r="Y19" s="160"/>
      <c r="Z19" s="160"/>
      <c r="AA19" s="91">
        <f t="shared" si="1"/>
        <v>0</v>
      </c>
    </row>
    <row r="20" spans="1:27" ht="15" customHeight="1" x14ac:dyDescent="0.25">
      <c r="A20" s="10" t="s">
        <v>87</v>
      </c>
      <c r="B20" s="160"/>
      <c r="C20" s="160"/>
      <c r="D20" s="160"/>
      <c r="E20" s="160"/>
      <c r="F20" s="160"/>
      <c r="G20" s="160"/>
      <c r="H20" s="160"/>
      <c r="I20" s="160"/>
      <c r="J20" s="160"/>
      <c r="K20" s="160"/>
      <c r="L20" s="160"/>
      <c r="M20" s="160"/>
      <c r="N20" s="160"/>
      <c r="O20" s="160"/>
      <c r="P20" s="91">
        <f t="shared" si="0"/>
        <v>0</v>
      </c>
      <c r="Q20" s="23"/>
      <c r="R20" s="18" t="s">
        <v>87</v>
      </c>
      <c r="S20" s="160"/>
      <c r="T20" s="160"/>
      <c r="U20" s="160"/>
      <c r="V20" s="191"/>
      <c r="W20" s="160"/>
      <c r="X20" s="160"/>
      <c r="Y20" s="160"/>
      <c r="Z20" s="160"/>
      <c r="AA20" s="91">
        <f t="shared" si="1"/>
        <v>0</v>
      </c>
    </row>
    <row r="21" spans="1:27" ht="15" customHeight="1" x14ac:dyDescent="0.25">
      <c r="A21" s="10" t="s">
        <v>92</v>
      </c>
      <c r="B21" s="160"/>
      <c r="C21" s="160"/>
      <c r="D21" s="160"/>
      <c r="E21" s="160"/>
      <c r="F21" s="160"/>
      <c r="G21" s="160"/>
      <c r="H21" s="160"/>
      <c r="I21" s="160"/>
      <c r="J21" s="160"/>
      <c r="K21" s="160"/>
      <c r="L21" s="160"/>
      <c r="M21" s="160"/>
      <c r="N21" s="160"/>
      <c r="O21" s="160"/>
      <c r="P21" s="91">
        <f t="shared" si="0"/>
        <v>0</v>
      </c>
      <c r="Q21" s="23"/>
      <c r="R21" s="18" t="s">
        <v>92</v>
      </c>
      <c r="S21" s="160"/>
      <c r="T21" s="160"/>
      <c r="U21" s="160"/>
      <c r="V21" s="160"/>
      <c r="W21" s="160"/>
      <c r="X21" s="160"/>
      <c r="Y21" s="160"/>
      <c r="Z21" s="160"/>
      <c r="AA21" s="91">
        <f t="shared" si="1"/>
        <v>0</v>
      </c>
    </row>
    <row r="22" spans="1:27" ht="15" customHeight="1" x14ac:dyDescent="0.25">
      <c r="A22" s="10" t="s">
        <v>7</v>
      </c>
      <c r="B22" s="160"/>
      <c r="C22" s="160"/>
      <c r="D22" s="160"/>
      <c r="E22" s="160"/>
      <c r="F22" s="160"/>
      <c r="G22" s="160"/>
      <c r="H22" s="160"/>
      <c r="I22" s="160"/>
      <c r="J22" s="160"/>
      <c r="K22" s="160"/>
      <c r="L22" s="160"/>
      <c r="M22" s="160"/>
      <c r="N22" s="160"/>
      <c r="O22" s="160"/>
      <c r="P22" s="91">
        <f t="shared" si="0"/>
        <v>0</v>
      </c>
      <c r="Q22" s="23"/>
      <c r="R22" s="18" t="s">
        <v>7</v>
      </c>
      <c r="S22" s="160"/>
      <c r="T22" s="160"/>
      <c r="U22" s="160"/>
      <c r="V22" s="160"/>
      <c r="W22" s="160"/>
      <c r="X22" s="160"/>
      <c r="Y22" s="160"/>
      <c r="Z22" s="160"/>
      <c r="AA22" s="91">
        <f t="shared" si="1"/>
        <v>0</v>
      </c>
    </row>
    <row r="23" spans="1:27" ht="15" customHeight="1" x14ac:dyDescent="0.25">
      <c r="A23" s="10" t="s">
        <v>101</v>
      </c>
      <c r="B23" s="160"/>
      <c r="C23" s="160"/>
      <c r="D23" s="160"/>
      <c r="E23" s="160"/>
      <c r="F23" s="160"/>
      <c r="G23" s="160"/>
      <c r="H23" s="160"/>
      <c r="I23" s="160"/>
      <c r="J23" s="160"/>
      <c r="K23" s="160"/>
      <c r="L23" s="160"/>
      <c r="M23" s="160"/>
      <c r="N23" s="160"/>
      <c r="O23" s="160"/>
      <c r="P23" s="91">
        <f t="shared" si="0"/>
        <v>0</v>
      </c>
      <c r="Q23" s="23"/>
      <c r="R23" s="18" t="s">
        <v>101</v>
      </c>
      <c r="S23" s="160"/>
      <c r="T23" s="160"/>
      <c r="U23" s="160"/>
      <c r="V23" s="160"/>
      <c r="W23" s="160"/>
      <c r="X23" s="160"/>
      <c r="Y23" s="160"/>
      <c r="Z23" s="160"/>
      <c r="AA23" s="91">
        <f t="shared" si="1"/>
        <v>0</v>
      </c>
    </row>
    <row r="24" spans="1:27" ht="15" customHeight="1" x14ac:dyDescent="0.25">
      <c r="A24" s="10" t="s">
        <v>104</v>
      </c>
      <c r="B24" s="160"/>
      <c r="C24" s="160"/>
      <c r="D24" s="160"/>
      <c r="E24" s="160"/>
      <c r="F24" s="160"/>
      <c r="G24" s="160">
        <v>6</v>
      </c>
      <c r="H24" s="160"/>
      <c r="I24" s="160"/>
      <c r="J24" s="160"/>
      <c r="K24" s="160"/>
      <c r="L24" s="160"/>
      <c r="M24" s="160">
        <v>7</v>
      </c>
      <c r="N24" s="160"/>
      <c r="O24" s="160"/>
      <c r="P24" s="91">
        <f t="shared" si="0"/>
        <v>13</v>
      </c>
      <c r="Q24" s="23"/>
      <c r="R24" s="18" t="s">
        <v>104</v>
      </c>
      <c r="S24" s="160"/>
      <c r="T24" s="160"/>
      <c r="U24" s="160"/>
      <c r="V24" s="160"/>
      <c r="W24" s="160"/>
      <c r="X24" s="160"/>
      <c r="Y24" s="160"/>
      <c r="Z24" s="160"/>
      <c r="AA24" s="91">
        <f t="shared" si="1"/>
        <v>0</v>
      </c>
    </row>
    <row r="25" spans="1:27" ht="15" customHeight="1" x14ac:dyDescent="0.25">
      <c r="A25" s="10" t="s">
        <v>109</v>
      </c>
      <c r="B25" s="160"/>
      <c r="C25" s="160"/>
      <c r="D25" s="160"/>
      <c r="E25" s="160"/>
      <c r="F25" s="160"/>
      <c r="G25" s="160"/>
      <c r="H25" s="160"/>
      <c r="I25" s="160"/>
      <c r="J25" s="160">
        <v>8</v>
      </c>
      <c r="K25" s="160"/>
      <c r="L25" s="160"/>
      <c r="M25" s="160"/>
      <c r="N25" s="160"/>
      <c r="O25" s="160"/>
      <c r="P25" s="91">
        <f t="shared" si="0"/>
        <v>8</v>
      </c>
      <c r="Q25" s="23"/>
      <c r="R25" s="18" t="s">
        <v>109</v>
      </c>
      <c r="S25" s="160"/>
      <c r="T25" s="160"/>
      <c r="U25" s="160"/>
      <c r="V25" s="160"/>
      <c r="W25" s="160">
        <v>7</v>
      </c>
      <c r="X25" s="160"/>
      <c r="Y25" s="160"/>
      <c r="Z25" s="160"/>
      <c r="AA25" s="91">
        <f t="shared" si="1"/>
        <v>7</v>
      </c>
    </row>
    <row r="26" spans="1:27" ht="15" customHeight="1" x14ac:dyDescent="0.25">
      <c r="A26" s="10" t="s">
        <v>113</v>
      </c>
      <c r="B26" s="160"/>
      <c r="C26" s="160"/>
      <c r="D26" s="160"/>
      <c r="E26" s="160"/>
      <c r="F26" s="160"/>
      <c r="G26" s="160"/>
      <c r="H26" s="160"/>
      <c r="I26" s="160"/>
      <c r="J26" s="160"/>
      <c r="K26" s="160"/>
      <c r="L26" s="160"/>
      <c r="M26" s="160"/>
      <c r="N26" s="160"/>
      <c r="O26" s="160"/>
      <c r="P26" s="91">
        <f t="shared" si="0"/>
        <v>0</v>
      </c>
      <c r="Q26" s="23"/>
      <c r="R26" s="18" t="s">
        <v>113</v>
      </c>
      <c r="S26" s="160"/>
      <c r="T26" s="160"/>
      <c r="U26" s="160"/>
      <c r="V26" s="160"/>
      <c r="W26" s="189"/>
      <c r="X26" s="160"/>
      <c r="Y26" s="160"/>
      <c r="Z26" s="160"/>
      <c r="AA26" s="91">
        <f t="shared" si="1"/>
        <v>0</v>
      </c>
    </row>
    <row r="27" spans="1:27" ht="15" customHeight="1" x14ac:dyDescent="0.25">
      <c r="A27" s="10" t="s">
        <v>17</v>
      </c>
      <c r="B27" s="160"/>
      <c r="C27" s="160"/>
      <c r="D27" s="160"/>
      <c r="E27" s="160"/>
      <c r="F27" s="160">
        <v>22</v>
      </c>
      <c r="G27" s="160"/>
      <c r="H27" s="160"/>
      <c r="I27" s="160"/>
      <c r="J27" s="160"/>
      <c r="K27" s="160"/>
      <c r="L27" s="160"/>
      <c r="M27" s="160"/>
      <c r="N27" s="160"/>
      <c r="O27" s="160"/>
      <c r="P27" s="91">
        <f t="shared" si="0"/>
        <v>22</v>
      </c>
      <c r="Q27" s="23"/>
      <c r="R27" s="18" t="s">
        <v>17</v>
      </c>
      <c r="S27" s="160"/>
      <c r="T27" s="160"/>
      <c r="U27" s="160"/>
      <c r="V27" s="189"/>
      <c r="W27" s="160"/>
      <c r="X27" s="160"/>
      <c r="Y27" s="160"/>
      <c r="Z27" s="160"/>
      <c r="AA27" s="91">
        <f t="shared" si="1"/>
        <v>0</v>
      </c>
    </row>
    <row r="28" spans="1:27" ht="15" customHeight="1" x14ac:dyDescent="0.25">
      <c r="A28" s="10" t="s">
        <v>121</v>
      </c>
      <c r="B28" s="160"/>
      <c r="C28" s="160"/>
      <c r="D28" s="160"/>
      <c r="E28" s="160"/>
      <c r="F28" s="160"/>
      <c r="G28" s="160"/>
      <c r="H28" s="160"/>
      <c r="I28" s="160"/>
      <c r="J28" s="160"/>
      <c r="K28" s="160"/>
      <c r="L28" s="160"/>
      <c r="M28" s="160"/>
      <c r="N28" s="160"/>
      <c r="O28" s="160"/>
      <c r="P28" s="91">
        <f t="shared" si="0"/>
        <v>0</v>
      </c>
      <c r="Q28" s="23"/>
      <c r="R28" s="18" t="s">
        <v>121</v>
      </c>
      <c r="S28" s="160"/>
      <c r="T28" s="160">
        <v>7</v>
      </c>
      <c r="U28" s="160"/>
      <c r="V28" s="160"/>
      <c r="W28" s="160"/>
      <c r="X28" s="160"/>
      <c r="Y28" s="160"/>
      <c r="Z28" s="160"/>
      <c r="AA28" s="91">
        <f t="shared" si="1"/>
        <v>7</v>
      </c>
    </row>
    <row r="29" spans="1:27" ht="23.25" customHeight="1" x14ac:dyDescent="0.25">
      <c r="A29" s="25" t="s">
        <v>141</v>
      </c>
      <c r="B29" s="83">
        <f>SUM(B4:B28)</f>
        <v>6</v>
      </c>
      <c r="C29" s="83">
        <f t="shared" ref="C29:O29" si="2">SUM(C4:C28)</f>
        <v>4</v>
      </c>
      <c r="D29" s="83">
        <f t="shared" si="2"/>
        <v>0</v>
      </c>
      <c r="E29" s="83">
        <f t="shared" si="2"/>
        <v>1</v>
      </c>
      <c r="F29" s="83">
        <f t="shared" si="2"/>
        <v>22</v>
      </c>
      <c r="G29" s="83">
        <f t="shared" si="2"/>
        <v>6</v>
      </c>
      <c r="H29" s="83">
        <f t="shared" si="2"/>
        <v>7</v>
      </c>
      <c r="I29" s="83">
        <f t="shared" si="2"/>
        <v>5</v>
      </c>
      <c r="J29" s="83">
        <f t="shared" si="2"/>
        <v>8</v>
      </c>
      <c r="K29" s="83">
        <f t="shared" si="2"/>
        <v>1</v>
      </c>
      <c r="L29" s="83">
        <f t="shared" si="2"/>
        <v>20</v>
      </c>
      <c r="M29" s="83">
        <f t="shared" si="2"/>
        <v>7</v>
      </c>
      <c r="N29" s="83">
        <f t="shared" si="2"/>
        <v>5</v>
      </c>
      <c r="O29" s="83">
        <f t="shared" si="2"/>
        <v>1</v>
      </c>
      <c r="P29" s="83">
        <f>SUM(B29:O29)</f>
        <v>93</v>
      </c>
      <c r="Q29" s="23"/>
      <c r="R29" s="26" t="s">
        <v>141</v>
      </c>
      <c r="S29" s="83">
        <f>SUM(S4:S28)</f>
        <v>5</v>
      </c>
      <c r="T29" s="83">
        <f>SUM(T4:T28)</f>
        <v>7</v>
      </c>
      <c r="U29" s="83">
        <f t="shared" ref="U29:AA29" si="3">SUM(U4:U28)</f>
        <v>4</v>
      </c>
      <c r="V29" s="83">
        <f t="shared" si="3"/>
        <v>0</v>
      </c>
      <c r="W29" s="83">
        <f t="shared" si="3"/>
        <v>7</v>
      </c>
      <c r="X29" s="83">
        <f t="shared" si="3"/>
        <v>1</v>
      </c>
      <c r="Y29" s="83">
        <f t="shared" si="3"/>
        <v>1</v>
      </c>
      <c r="Z29" s="83">
        <f t="shared" si="3"/>
        <v>7</v>
      </c>
      <c r="AA29" s="83">
        <f t="shared" si="3"/>
        <v>32</v>
      </c>
    </row>
    <row r="30" spans="1:27" ht="15.75" x14ac:dyDescent="0.25">
      <c r="B30" s="166"/>
      <c r="C30" s="166"/>
    </row>
  </sheetData>
  <mergeCells count="2">
    <mergeCell ref="R1:Z1"/>
    <mergeCell ref="A2:P2"/>
  </mergeCells>
  <pageMargins left="0.7" right="0.52083333333333337" top="0.61458333333333337" bottom="0.52083333333333337" header="0.3" footer="0.3"/>
  <pageSetup paperSize="9" orientation="landscape" r:id="rId1"/>
  <headerFooter>
    <oddHeader>&amp;C13</oddHeader>
  </headerFooter>
  <ignoredErrors>
    <ignoredError sqref="AA5"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Layout" workbookViewId="0">
      <selection activeCell="L2" sqref="L2"/>
    </sheetView>
  </sheetViews>
  <sheetFormatPr defaultRowHeight="15" x14ac:dyDescent="0.25"/>
  <cols>
    <col min="1" max="1" width="13.85546875" style="62" customWidth="1"/>
    <col min="2" max="12" width="10" style="62" customWidth="1"/>
  </cols>
  <sheetData>
    <row r="1" spans="1:12" ht="20.25" x14ac:dyDescent="0.3">
      <c r="A1" s="100" t="s">
        <v>223</v>
      </c>
    </row>
    <row r="2" spans="1:12" ht="19.5" x14ac:dyDescent="0.25">
      <c r="A2" s="64" t="s">
        <v>224</v>
      </c>
      <c r="B2" s="66"/>
      <c r="C2" s="66"/>
      <c r="D2" s="101"/>
      <c r="E2" s="101" t="s">
        <v>442</v>
      </c>
      <c r="F2" s="101"/>
      <c r="G2" s="66"/>
      <c r="H2" s="66"/>
      <c r="I2" s="66"/>
      <c r="J2" s="66"/>
      <c r="K2" s="66"/>
      <c r="L2" s="66"/>
    </row>
    <row r="3" spans="1:12" ht="30.75" customHeight="1" x14ac:dyDescent="0.25">
      <c r="A3" s="258" t="s">
        <v>225</v>
      </c>
      <c r="B3" s="258"/>
      <c r="C3" s="258"/>
      <c r="D3" s="258"/>
      <c r="E3" s="258"/>
      <c r="F3" s="258" t="s">
        <v>226</v>
      </c>
      <c r="G3" s="258"/>
      <c r="H3" s="258"/>
      <c r="I3" s="258"/>
      <c r="J3" s="258" t="s">
        <v>227</v>
      </c>
      <c r="K3" s="258"/>
      <c r="L3" s="258"/>
    </row>
    <row r="4" spans="1:12" ht="15.75" x14ac:dyDescent="0.25">
      <c r="A4" s="29" t="s">
        <v>0</v>
      </c>
      <c r="B4" s="73" t="s">
        <v>147</v>
      </c>
      <c r="C4" s="73" t="s">
        <v>148</v>
      </c>
      <c r="D4" s="73" t="s">
        <v>228</v>
      </c>
      <c r="E4" s="74" t="s">
        <v>141</v>
      </c>
      <c r="F4" s="73" t="s">
        <v>147</v>
      </c>
      <c r="G4" s="73" t="s">
        <v>148</v>
      </c>
      <c r="H4" s="73" t="s">
        <v>229</v>
      </c>
      <c r="I4" s="74" t="s">
        <v>141</v>
      </c>
      <c r="J4" s="73" t="s">
        <v>230</v>
      </c>
      <c r="K4" s="73" t="s">
        <v>231</v>
      </c>
      <c r="L4" s="74" t="s">
        <v>141</v>
      </c>
    </row>
    <row r="5" spans="1:12" ht="16.5" customHeight="1" x14ac:dyDescent="0.25">
      <c r="A5" s="37" t="s">
        <v>5</v>
      </c>
      <c r="B5" s="102">
        <v>1</v>
      </c>
      <c r="C5" s="102">
        <v>0</v>
      </c>
      <c r="D5" s="102">
        <v>0</v>
      </c>
      <c r="E5" s="155">
        <f>SUM(B5:D5)</f>
        <v>1</v>
      </c>
      <c r="F5" s="102">
        <v>13</v>
      </c>
      <c r="G5" s="102">
        <v>14</v>
      </c>
      <c r="H5" s="102">
        <v>0</v>
      </c>
      <c r="I5" s="155">
        <f>SUM(F5:H5)</f>
        <v>27</v>
      </c>
      <c r="J5" s="102">
        <v>5</v>
      </c>
      <c r="K5" s="102">
        <v>42</v>
      </c>
      <c r="L5" s="6">
        <f>SUM(J5:K5)</f>
        <v>47</v>
      </c>
    </row>
    <row r="6" spans="1:12" ht="16.5" customHeight="1" x14ac:dyDescent="0.25">
      <c r="A6" s="37" t="s">
        <v>11</v>
      </c>
      <c r="B6" s="102">
        <v>0</v>
      </c>
      <c r="C6" s="102">
        <v>1</v>
      </c>
      <c r="D6" s="102">
        <v>0</v>
      </c>
      <c r="E6" s="155">
        <f t="shared" ref="E6:E30" si="0">SUM(B6:D6)</f>
        <v>1</v>
      </c>
      <c r="F6" s="102">
        <v>5</v>
      </c>
      <c r="G6" s="102">
        <v>11</v>
      </c>
      <c r="H6" s="102">
        <v>12</v>
      </c>
      <c r="I6" s="155">
        <f t="shared" ref="I6:I13" si="1">SUM(F6:H6)</f>
        <v>28</v>
      </c>
      <c r="J6" s="102">
        <v>26</v>
      </c>
      <c r="K6" s="102">
        <v>33</v>
      </c>
      <c r="L6" s="6">
        <f>SUM(J6:K6)</f>
        <v>59</v>
      </c>
    </row>
    <row r="7" spans="1:12" ht="16.5" customHeight="1" x14ac:dyDescent="0.25">
      <c r="A7" s="37" t="s">
        <v>15</v>
      </c>
      <c r="B7" s="102">
        <v>2</v>
      </c>
      <c r="C7" s="102">
        <v>0</v>
      </c>
      <c r="D7" s="102">
        <v>1</v>
      </c>
      <c r="E7" s="155">
        <f t="shared" si="0"/>
        <v>3</v>
      </c>
      <c r="F7" s="102">
        <v>10</v>
      </c>
      <c r="G7" s="102">
        <v>3</v>
      </c>
      <c r="H7" s="102">
        <v>1</v>
      </c>
      <c r="I7" s="155">
        <f t="shared" si="1"/>
        <v>14</v>
      </c>
      <c r="J7" s="102">
        <v>5</v>
      </c>
      <c r="K7" s="102">
        <v>20</v>
      </c>
      <c r="L7" s="6">
        <f>SUM(J7:K7)</f>
        <v>25</v>
      </c>
    </row>
    <row r="8" spans="1:12" ht="16.5" customHeight="1" x14ac:dyDescent="0.25">
      <c r="A8" s="37" t="s">
        <v>18</v>
      </c>
      <c r="B8" s="102">
        <v>0</v>
      </c>
      <c r="C8" s="102">
        <v>0</v>
      </c>
      <c r="D8" s="102">
        <v>0</v>
      </c>
      <c r="E8" s="155">
        <f t="shared" si="0"/>
        <v>0</v>
      </c>
      <c r="F8" s="102">
        <v>35</v>
      </c>
      <c r="G8" s="102">
        <v>19</v>
      </c>
      <c r="H8" s="102">
        <v>1</v>
      </c>
      <c r="I8" s="155">
        <f t="shared" si="1"/>
        <v>55</v>
      </c>
      <c r="J8" s="102">
        <v>6</v>
      </c>
      <c r="K8" s="102">
        <v>30</v>
      </c>
      <c r="L8" s="6">
        <f t="shared" ref="L8:L31" si="2">SUM(J8:K8)</f>
        <v>36</v>
      </c>
    </row>
    <row r="9" spans="1:12" ht="16.5" customHeight="1" x14ac:dyDescent="0.25">
      <c r="A9" s="37" t="s">
        <v>26</v>
      </c>
      <c r="B9" s="102">
        <v>2</v>
      </c>
      <c r="C9" s="102">
        <v>1</v>
      </c>
      <c r="D9" s="102">
        <v>0</v>
      </c>
      <c r="E9" s="155">
        <f t="shared" si="0"/>
        <v>3</v>
      </c>
      <c r="F9" s="102">
        <v>12</v>
      </c>
      <c r="G9" s="102">
        <v>6</v>
      </c>
      <c r="H9" s="102">
        <v>1</v>
      </c>
      <c r="I9" s="155">
        <f t="shared" si="1"/>
        <v>19</v>
      </c>
      <c r="J9" s="102">
        <v>4</v>
      </c>
      <c r="K9" s="102">
        <v>12</v>
      </c>
      <c r="L9" s="6">
        <f t="shared" si="2"/>
        <v>16</v>
      </c>
    </row>
    <row r="10" spans="1:12" ht="16.5" customHeight="1" x14ac:dyDescent="0.25">
      <c r="A10" s="37" t="s">
        <v>30</v>
      </c>
      <c r="B10" s="102">
        <v>0</v>
      </c>
      <c r="C10" s="102">
        <v>0</v>
      </c>
      <c r="D10" s="102">
        <v>0</v>
      </c>
      <c r="E10" s="155">
        <f t="shared" si="0"/>
        <v>0</v>
      </c>
      <c r="F10" s="102">
        <v>18</v>
      </c>
      <c r="G10" s="102">
        <v>5</v>
      </c>
      <c r="H10" s="102">
        <v>2</v>
      </c>
      <c r="I10" s="155">
        <f t="shared" si="1"/>
        <v>25</v>
      </c>
      <c r="J10" s="102">
        <v>3</v>
      </c>
      <c r="K10" s="102">
        <v>9</v>
      </c>
      <c r="L10" s="6">
        <f t="shared" si="2"/>
        <v>12</v>
      </c>
    </row>
    <row r="11" spans="1:12" ht="16.5" customHeight="1" x14ac:dyDescent="0.25">
      <c r="A11" s="37" t="s">
        <v>36</v>
      </c>
      <c r="B11" s="102">
        <v>0</v>
      </c>
      <c r="C11" s="102">
        <v>1</v>
      </c>
      <c r="D11" s="102">
        <v>0</v>
      </c>
      <c r="E11" s="155">
        <f t="shared" si="0"/>
        <v>1</v>
      </c>
      <c r="F11" s="102">
        <v>25</v>
      </c>
      <c r="G11" s="102">
        <v>51</v>
      </c>
      <c r="H11" s="102">
        <v>0</v>
      </c>
      <c r="I11" s="155">
        <f t="shared" si="1"/>
        <v>76</v>
      </c>
      <c r="J11" s="102">
        <v>0</v>
      </c>
      <c r="K11" s="102">
        <v>25</v>
      </c>
      <c r="L11" s="6">
        <f t="shared" si="2"/>
        <v>25</v>
      </c>
    </row>
    <row r="12" spans="1:12" ht="16.5" customHeight="1" x14ac:dyDescent="0.25">
      <c r="A12" s="37" t="s">
        <v>43</v>
      </c>
      <c r="B12" s="102">
        <v>1</v>
      </c>
      <c r="C12" s="102">
        <v>0</v>
      </c>
      <c r="D12" s="102">
        <v>0</v>
      </c>
      <c r="E12" s="155">
        <f t="shared" si="0"/>
        <v>1</v>
      </c>
      <c r="F12" s="102">
        <v>24</v>
      </c>
      <c r="G12" s="102">
        <v>6</v>
      </c>
      <c r="H12" s="102">
        <v>11</v>
      </c>
      <c r="I12" s="155">
        <f t="shared" si="1"/>
        <v>41</v>
      </c>
      <c r="J12" s="102">
        <v>6</v>
      </c>
      <c r="K12" s="102">
        <v>34</v>
      </c>
      <c r="L12" s="6">
        <f t="shared" si="2"/>
        <v>40</v>
      </c>
    </row>
    <row r="13" spans="1:12" ht="16.5" customHeight="1" x14ac:dyDescent="0.25">
      <c r="A13" s="37" t="s">
        <v>21</v>
      </c>
      <c r="B13" s="102">
        <v>0</v>
      </c>
      <c r="C13" s="102">
        <v>1</v>
      </c>
      <c r="D13" s="102">
        <v>0</v>
      </c>
      <c r="E13" s="155">
        <f t="shared" si="0"/>
        <v>1</v>
      </c>
      <c r="F13" s="102">
        <v>14</v>
      </c>
      <c r="G13" s="102">
        <v>14</v>
      </c>
      <c r="H13" s="102">
        <v>2</v>
      </c>
      <c r="I13" s="155">
        <f t="shared" si="1"/>
        <v>30</v>
      </c>
      <c r="J13" s="102">
        <v>18</v>
      </c>
      <c r="K13" s="102">
        <v>3</v>
      </c>
      <c r="L13" s="6">
        <f t="shared" si="2"/>
        <v>21</v>
      </c>
    </row>
    <row r="14" spans="1:12" ht="16.5" customHeight="1" x14ac:dyDescent="0.25">
      <c r="A14" s="37" t="s">
        <v>50</v>
      </c>
      <c r="B14" s="102">
        <v>1</v>
      </c>
      <c r="C14" s="102">
        <v>0</v>
      </c>
      <c r="D14" s="102">
        <v>0</v>
      </c>
      <c r="E14" s="155">
        <f t="shared" si="0"/>
        <v>1</v>
      </c>
      <c r="F14" s="102">
        <v>15</v>
      </c>
      <c r="G14" s="102">
        <v>20</v>
      </c>
      <c r="H14" s="102">
        <v>3</v>
      </c>
      <c r="I14" s="155">
        <f t="shared" ref="I14:I30" si="3">SUM(F14:H14)</f>
        <v>38</v>
      </c>
      <c r="J14" s="102">
        <v>5</v>
      </c>
      <c r="K14" s="102">
        <v>45</v>
      </c>
      <c r="L14" s="6">
        <f t="shared" si="2"/>
        <v>50</v>
      </c>
    </row>
    <row r="15" spans="1:12" ht="16.5" customHeight="1" x14ac:dyDescent="0.25">
      <c r="A15" s="37" t="s">
        <v>54</v>
      </c>
      <c r="B15" s="102">
        <v>0</v>
      </c>
      <c r="C15" s="102">
        <v>0</v>
      </c>
      <c r="D15" s="102">
        <v>0</v>
      </c>
      <c r="E15" s="155">
        <f t="shared" si="0"/>
        <v>0</v>
      </c>
      <c r="F15" s="102">
        <v>12</v>
      </c>
      <c r="G15" s="102">
        <v>5</v>
      </c>
      <c r="H15" s="102">
        <v>4</v>
      </c>
      <c r="I15" s="155">
        <f t="shared" si="3"/>
        <v>21</v>
      </c>
      <c r="J15" s="102">
        <v>3</v>
      </c>
      <c r="K15" s="102">
        <v>5</v>
      </c>
      <c r="L15" s="6">
        <f t="shared" si="2"/>
        <v>8</v>
      </c>
    </row>
    <row r="16" spans="1:12" ht="16.5" customHeight="1" x14ac:dyDescent="0.25">
      <c r="A16" s="37" t="s">
        <v>59</v>
      </c>
      <c r="B16" s="102">
        <v>1</v>
      </c>
      <c r="C16" s="102">
        <v>0</v>
      </c>
      <c r="D16" s="102">
        <v>0</v>
      </c>
      <c r="E16" s="155">
        <f t="shared" si="0"/>
        <v>1</v>
      </c>
      <c r="F16" s="102">
        <v>19</v>
      </c>
      <c r="G16" s="102">
        <v>2</v>
      </c>
      <c r="H16" s="102">
        <v>0</v>
      </c>
      <c r="I16" s="155">
        <f t="shared" si="3"/>
        <v>21</v>
      </c>
      <c r="J16" s="102">
        <v>4</v>
      </c>
      <c r="K16" s="102">
        <v>21</v>
      </c>
      <c r="L16" s="6">
        <f t="shared" si="2"/>
        <v>25</v>
      </c>
    </row>
    <row r="17" spans="1:12" ht="16.5" customHeight="1" x14ac:dyDescent="0.25">
      <c r="A17" s="37" t="s">
        <v>64</v>
      </c>
      <c r="B17" s="102">
        <v>0</v>
      </c>
      <c r="C17" s="102">
        <v>1</v>
      </c>
      <c r="D17" s="102">
        <v>0</v>
      </c>
      <c r="E17" s="155">
        <f t="shared" si="0"/>
        <v>1</v>
      </c>
      <c r="F17" s="102">
        <v>8</v>
      </c>
      <c r="G17" s="102">
        <v>24</v>
      </c>
      <c r="H17" s="102">
        <v>0</v>
      </c>
      <c r="I17" s="155">
        <f t="shared" si="3"/>
        <v>32</v>
      </c>
      <c r="J17" s="102">
        <v>4</v>
      </c>
      <c r="K17" s="102">
        <v>28</v>
      </c>
      <c r="L17" s="6">
        <f t="shared" si="2"/>
        <v>32</v>
      </c>
    </row>
    <row r="18" spans="1:12" ht="16.5" customHeight="1" x14ac:dyDescent="0.25">
      <c r="A18" s="37" t="s">
        <v>70</v>
      </c>
      <c r="B18" s="102">
        <v>2</v>
      </c>
      <c r="C18" s="102">
        <v>0</v>
      </c>
      <c r="D18" s="102">
        <v>0</v>
      </c>
      <c r="E18" s="155">
        <f t="shared" si="0"/>
        <v>2</v>
      </c>
      <c r="F18" s="102">
        <v>5</v>
      </c>
      <c r="G18" s="102">
        <v>6</v>
      </c>
      <c r="H18" s="102">
        <v>2</v>
      </c>
      <c r="I18" s="155">
        <f t="shared" si="3"/>
        <v>13</v>
      </c>
      <c r="J18" s="102">
        <v>4</v>
      </c>
      <c r="K18" s="102">
        <v>49</v>
      </c>
      <c r="L18" s="6">
        <f t="shared" si="2"/>
        <v>53</v>
      </c>
    </row>
    <row r="19" spans="1:12" ht="16.5" customHeight="1" x14ac:dyDescent="0.25">
      <c r="A19" s="37" t="s">
        <v>77</v>
      </c>
      <c r="B19" s="102">
        <v>1</v>
      </c>
      <c r="C19" s="102">
        <v>1</v>
      </c>
      <c r="D19" s="102">
        <v>0</v>
      </c>
      <c r="E19" s="155">
        <f t="shared" si="0"/>
        <v>2</v>
      </c>
      <c r="F19" s="102">
        <v>14</v>
      </c>
      <c r="G19" s="102">
        <v>13</v>
      </c>
      <c r="H19" s="102">
        <v>2</v>
      </c>
      <c r="I19" s="155">
        <f t="shared" si="3"/>
        <v>29</v>
      </c>
      <c r="J19" s="102">
        <v>17</v>
      </c>
      <c r="K19" s="102">
        <v>5</v>
      </c>
      <c r="L19" s="6">
        <f t="shared" si="2"/>
        <v>22</v>
      </c>
    </row>
    <row r="20" spans="1:12" ht="16.5" customHeight="1" x14ac:dyDescent="0.25">
      <c r="A20" s="37" t="s">
        <v>73</v>
      </c>
      <c r="B20" s="102">
        <v>0</v>
      </c>
      <c r="C20" s="102">
        <v>0</v>
      </c>
      <c r="D20" s="102">
        <v>0</v>
      </c>
      <c r="E20" s="155">
        <f t="shared" si="0"/>
        <v>0</v>
      </c>
      <c r="F20" s="102">
        <v>11</v>
      </c>
      <c r="G20" s="102">
        <v>12</v>
      </c>
      <c r="H20" s="102">
        <v>0</v>
      </c>
      <c r="I20" s="155">
        <f t="shared" si="3"/>
        <v>23</v>
      </c>
      <c r="J20" s="102">
        <v>3</v>
      </c>
      <c r="K20" s="102">
        <v>17</v>
      </c>
      <c r="L20" s="6">
        <f t="shared" si="2"/>
        <v>20</v>
      </c>
    </row>
    <row r="21" spans="1:12" ht="16.5" customHeight="1" x14ac:dyDescent="0.25">
      <c r="A21" s="37" t="s">
        <v>87</v>
      </c>
      <c r="B21" s="102">
        <v>0</v>
      </c>
      <c r="C21" s="102">
        <v>0</v>
      </c>
      <c r="D21" s="102">
        <v>0</v>
      </c>
      <c r="E21" s="155">
        <f t="shared" si="0"/>
        <v>0</v>
      </c>
      <c r="F21" s="102">
        <v>2</v>
      </c>
      <c r="G21" s="102">
        <v>22</v>
      </c>
      <c r="H21" s="102">
        <v>2</v>
      </c>
      <c r="I21" s="155">
        <f t="shared" si="3"/>
        <v>26</v>
      </c>
      <c r="J21" s="102">
        <v>10</v>
      </c>
      <c r="K21" s="102">
        <v>44</v>
      </c>
      <c r="L21" s="6">
        <v>54</v>
      </c>
    </row>
    <row r="22" spans="1:12" ht="16.5" customHeight="1" x14ac:dyDescent="0.25">
      <c r="A22" s="37" t="s">
        <v>92</v>
      </c>
      <c r="B22" s="102">
        <v>1</v>
      </c>
      <c r="C22" s="102">
        <v>0</v>
      </c>
      <c r="D22" s="102">
        <v>0</v>
      </c>
      <c r="E22" s="155">
        <f t="shared" si="0"/>
        <v>1</v>
      </c>
      <c r="F22" s="102">
        <v>8</v>
      </c>
      <c r="G22" s="102">
        <v>4</v>
      </c>
      <c r="H22" s="102">
        <v>1</v>
      </c>
      <c r="I22" s="155">
        <f t="shared" si="3"/>
        <v>13</v>
      </c>
      <c r="J22" s="102">
        <v>3</v>
      </c>
      <c r="K22" s="102">
        <v>11</v>
      </c>
      <c r="L22" s="6">
        <f t="shared" si="2"/>
        <v>14</v>
      </c>
    </row>
    <row r="23" spans="1:12" ht="16.5" customHeight="1" x14ac:dyDescent="0.25">
      <c r="A23" s="37" t="s">
        <v>7</v>
      </c>
      <c r="B23" s="102">
        <v>0</v>
      </c>
      <c r="C23" s="102">
        <v>1</v>
      </c>
      <c r="D23" s="102">
        <v>0</v>
      </c>
      <c r="E23" s="155">
        <f t="shared" si="0"/>
        <v>1</v>
      </c>
      <c r="F23" s="102">
        <v>7</v>
      </c>
      <c r="G23" s="102">
        <v>8</v>
      </c>
      <c r="H23" s="102">
        <v>2</v>
      </c>
      <c r="I23" s="155">
        <f t="shared" si="3"/>
        <v>17</v>
      </c>
      <c r="J23" s="102">
        <v>7</v>
      </c>
      <c r="K23" s="102">
        <v>62</v>
      </c>
      <c r="L23" s="6">
        <f t="shared" si="2"/>
        <v>69</v>
      </c>
    </row>
    <row r="24" spans="1:12" ht="16.5" customHeight="1" x14ac:dyDescent="0.25">
      <c r="A24" s="37" t="s">
        <v>101</v>
      </c>
      <c r="B24" s="102">
        <v>2</v>
      </c>
      <c r="C24" s="102">
        <v>0</v>
      </c>
      <c r="D24" s="102">
        <v>0</v>
      </c>
      <c r="E24" s="155">
        <f t="shared" si="0"/>
        <v>2</v>
      </c>
      <c r="F24" s="102">
        <v>27</v>
      </c>
      <c r="G24" s="102">
        <v>10</v>
      </c>
      <c r="H24" s="102">
        <v>0</v>
      </c>
      <c r="I24" s="155">
        <f t="shared" si="3"/>
        <v>37</v>
      </c>
      <c r="J24" s="102">
        <v>1</v>
      </c>
      <c r="K24" s="102">
        <v>22</v>
      </c>
      <c r="L24" s="6">
        <f t="shared" si="2"/>
        <v>23</v>
      </c>
    </row>
    <row r="25" spans="1:12" ht="16.5" customHeight="1" x14ac:dyDescent="0.25">
      <c r="A25" s="37" t="s">
        <v>104</v>
      </c>
      <c r="B25" s="102">
        <v>0</v>
      </c>
      <c r="C25" s="102">
        <v>1</v>
      </c>
      <c r="D25" s="102">
        <v>1</v>
      </c>
      <c r="E25" s="155">
        <f t="shared" si="0"/>
        <v>2</v>
      </c>
      <c r="F25" s="102">
        <v>2</v>
      </c>
      <c r="G25" s="102">
        <v>16</v>
      </c>
      <c r="H25" s="102">
        <v>1</v>
      </c>
      <c r="I25" s="155">
        <f t="shared" si="3"/>
        <v>19</v>
      </c>
      <c r="J25" s="102">
        <v>8</v>
      </c>
      <c r="K25" s="102">
        <v>12</v>
      </c>
      <c r="L25" s="6">
        <f t="shared" si="2"/>
        <v>20</v>
      </c>
    </row>
    <row r="26" spans="1:12" ht="16.5" customHeight="1" x14ac:dyDescent="0.25">
      <c r="A26" s="37" t="s">
        <v>109</v>
      </c>
      <c r="B26" s="102">
        <v>2</v>
      </c>
      <c r="C26" s="102">
        <v>0</v>
      </c>
      <c r="D26" s="102">
        <v>0</v>
      </c>
      <c r="E26" s="155">
        <f t="shared" si="0"/>
        <v>2</v>
      </c>
      <c r="F26" s="102">
        <v>6</v>
      </c>
      <c r="G26" s="102">
        <v>43</v>
      </c>
      <c r="H26" s="102">
        <v>3</v>
      </c>
      <c r="I26" s="155">
        <f t="shared" si="3"/>
        <v>52</v>
      </c>
      <c r="J26" s="102">
        <v>0</v>
      </c>
      <c r="K26" s="102">
        <v>9</v>
      </c>
      <c r="L26" s="6">
        <v>9</v>
      </c>
    </row>
    <row r="27" spans="1:12" ht="16.5" customHeight="1" x14ac:dyDescent="0.25">
      <c r="A27" s="37" t="s">
        <v>113</v>
      </c>
      <c r="B27" s="102">
        <v>0</v>
      </c>
      <c r="C27" s="102">
        <v>0</v>
      </c>
      <c r="D27" s="102">
        <v>0</v>
      </c>
      <c r="E27" s="155">
        <f t="shared" si="0"/>
        <v>0</v>
      </c>
      <c r="F27" s="102">
        <v>13</v>
      </c>
      <c r="G27" s="102">
        <v>16</v>
      </c>
      <c r="H27" s="102">
        <v>2</v>
      </c>
      <c r="I27" s="155">
        <f t="shared" si="3"/>
        <v>31</v>
      </c>
      <c r="J27" s="102">
        <v>0</v>
      </c>
      <c r="K27" s="102">
        <v>32</v>
      </c>
      <c r="L27" s="6">
        <f t="shared" si="2"/>
        <v>32</v>
      </c>
    </row>
    <row r="28" spans="1:12" ht="16.5" customHeight="1" x14ac:dyDescent="0.25">
      <c r="A28" s="37" t="s">
        <v>17</v>
      </c>
      <c r="B28" s="102">
        <v>0</v>
      </c>
      <c r="C28" s="102">
        <v>0</v>
      </c>
      <c r="D28" s="102">
        <v>1</v>
      </c>
      <c r="E28" s="155">
        <f t="shared" si="0"/>
        <v>1</v>
      </c>
      <c r="F28" s="102">
        <v>12</v>
      </c>
      <c r="G28" s="102">
        <v>38</v>
      </c>
      <c r="H28" s="102">
        <v>5</v>
      </c>
      <c r="I28" s="155">
        <f t="shared" si="3"/>
        <v>55</v>
      </c>
      <c r="J28" s="102">
        <v>50</v>
      </c>
      <c r="K28" s="102">
        <v>48</v>
      </c>
      <c r="L28" s="6">
        <f t="shared" si="2"/>
        <v>98</v>
      </c>
    </row>
    <row r="29" spans="1:12" ht="16.5" customHeight="1" x14ac:dyDescent="0.25">
      <c r="A29" s="37" t="s">
        <v>121</v>
      </c>
      <c r="B29" s="102">
        <v>1</v>
      </c>
      <c r="C29" s="102">
        <v>1</v>
      </c>
      <c r="D29" s="102">
        <v>0</v>
      </c>
      <c r="E29" s="155">
        <f t="shared" si="0"/>
        <v>2</v>
      </c>
      <c r="F29" s="102">
        <v>13</v>
      </c>
      <c r="G29" s="102">
        <v>8</v>
      </c>
      <c r="H29" s="102">
        <v>5</v>
      </c>
      <c r="I29" s="155">
        <f t="shared" si="3"/>
        <v>26</v>
      </c>
      <c r="J29" s="102">
        <v>8</v>
      </c>
      <c r="K29" s="102">
        <v>12</v>
      </c>
      <c r="L29" s="6">
        <f t="shared" si="2"/>
        <v>20</v>
      </c>
    </row>
    <row r="30" spans="1:12" ht="18" customHeight="1" x14ac:dyDescent="0.25">
      <c r="A30" s="37" t="s">
        <v>127</v>
      </c>
      <c r="B30" s="102">
        <v>0</v>
      </c>
      <c r="C30" s="102">
        <v>0</v>
      </c>
      <c r="D30" s="102">
        <v>0</v>
      </c>
      <c r="E30" s="155">
        <f t="shared" si="0"/>
        <v>0</v>
      </c>
      <c r="F30" s="102">
        <v>0</v>
      </c>
      <c r="G30" s="102">
        <v>0</v>
      </c>
      <c r="H30" s="102">
        <v>5</v>
      </c>
      <c r="I30" s="155">
        <f t="shared" si="3"/>
        <v>5</v>
      </c>
      <c r="J30" s="102">
        <v>6</v>
      </c>
      <c r="K30" s="102">
        <v>3</v>
      </c>
      <c r="L30" s="6">
        <f t="shared" si="2"/>
        <v>9</v>
      </c>
    </row>
    <row r="31" spans="1:12" ht="16.5" customHeight="1" x14ac:dyDescent="0.25">
      <c r="A31" s="7" t="s">
        <v>141</v>
      </c>
      <c r="B31" s="6">
        <f>SUM(B5:B30)</f>
        <v>17</v>
      </c>
      <c r="C31" s="6">
        <f t="shared" ref="C31:E31" si="4">SUM(C5:C30)</f>
        <v>9</v>
      </c>
      <c r="D31" s="6">
        <f t="shared" si="4"/>
        <v>3</v>
      </c>
      <c r="E31" s="6">
        <f t="shared" si="4"/>
        <v>29</v>
      </c>
      <c r="F31" s="6">
        <f t="shared" ref="F31:K31" si="5">SUM(F5:F30)</f>
        <v>330</v>
      </c>
      <c r="G31" s="6">
        <f t="shared" si="5"/>
        <v>376</v>
      </c>
      <c r="H31" s="6">
        <f t="shared" si="5"/>
        <v>67</v>
      </c>
      <c r="I31" s="6">
        <f t="shared" si="5"/>
        <v>773</v>
      </c>
      <c r="J31" s="6">
        <f t="shared" si="5"/>
        <v>206</v>
      </c>
      <c r="K31" s="6">
        <f t="shared" si="5"/>
        <v>633</v>
      </c>
      <c r="L31" s="6">
        <f t="shared" si="2"/>
        <v>839</v>
      </c>
    </row>
    <row r="34" ht="15.75" customHeight="1" x14ac:dyDescent="0.25"/>
  </sheetData>
  <mergeCells count="3">
    <mergeCell ref="A3:E3"/>
    <mergeCell ref="F3:I3"/>
    <mergeCell ref="J3:L3"/>
  </mergeCells>
  <pageMargins left="0.90625" right="0.90625" top="0.41666666666666669" bottom="0.47916666666666669" header="0.3" footer="0.3"/>
  <pageSetup paperSize="9" orientation="landscape" r:id="rId1"/>
  <headerFooter>
    <oddHeader>&amp;C14</oddHeader>
  </headerFooter>
  <ignoredErrors>
    <ignoredError sqref="L30 L6 I6:I7"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Layout" workbookViewId="0">
      <selection activeCell="E12" sqref="E12"/>
    </sheetView>
  </sheetViews>
  <sheetFormatPr defaultRowHeight="15" x14ac:dyDescent="0.25"/>
  <cols>
    <col min="1" max="1" width="14.7109375" style="62" customWidth="1"/>
    <col min="2" max="9" width="14.42578125" style="62" customWidth="1"/>
  </cols>
  <sheetData>
    <row r="1" spans="1:9" ht="18.75" x14ac:dyDescent="0.25">
      <c r="A1" s="36" t="s">
        <v>402</v>
      </c>
    </row>
    <row r="3" spans="1:9" ht="15.75" x14ac:dyDescent="0.25">
      <c r="A3" s="260" t="s">
        <v>232</v>
      </c>
      <c r="B3" s="260"/>
      <c r="C3" s="260"/>
      <c r="D3" s="260"/>
      <c r="E3" s="260"/>
      <c r="F3" s="260"/>
      <c r="G3" s="260" t="s">
        <v>233</v>
      </c>
      <c r="H3" s="260"/>
      <c r="I3" s="260"/>
    </row>
    <row r="4" spans="1:9" ht="31.5" x14ac:dyDescent="0.25">
      <c r="A4" s="213" t="s">
        <v>0</v>
      </c>
      <c r="B4" s="215" t="s">
        <v>234</v>
      </c>
      <c r="C4" s="215" t="s">
        <v>235</v>
      </c>
      <c r="D4" s="215" t="s">
        <v>236</v>
      </c>
      <c r="E4" s="213" t="s">
        <v>237</v>
      </c>
      <c r="F4" s="213" t="s">
        <v>141</v>
      </c>
      <c r="G4" s="213" t="s">
        <v>238</v>
      </c>
      <c r="H4" s="213" t="s">
        <v>239</v>
      </c>
      <c r="I4" s="79" t="s">
        <v>141</v>
      </c>
    </row>
    <row r="5" spans="1:9" ht="16.5" customHeight="1" x14ac:dyDescent="0.25">
      <c r="A5" s="37" t="s">
        <v>5</v>
      </c>
      <c r="B5" s="102">
        <v>1</v>
      </c>
      <c r="C5" s="102">
        <v>27</v>
      </c>
      <c r="D5" s="102">
        <v>0</v>
      </c>
      <c r="E5" s="102">
        <v>0</v>
      </c>
      <c r="F5" s="155">
        <f>SUM(B5:E5)</f>
        <v>28</v>
      </c>
      <c r="G5" s="102">
        <v>37</v>
      </c>
      <c r="H5" s="102">
        <v>2</v>
      </c>
      <c r="I5" s="6">
        <f>SUM(G5:H5)</f>
        <v>39</v>
      </c>
    </row>
    <row r="6" spans="1:9" ht="16.5" customHeight="1" x14ac:dyDescent="0.25">
      <c r="A6" s="37" t="s">
        <v>11</v>
      </c>
      <c r="B6" s="102">
        <v>0</v>
      </c>
      <c r="C6" s="102">
        <v>28</v>
      </c>
      <c r="D6" s="102">
        <v>0</v>
      </c>
      <c r="E6" s="102">
        <v>0</v>
      </c>
      <c r="F6" s="155">
        <f t="shared" ref="F6:F9" si="0">SUM(B6:E6)</f>
        <v>28</v>
      </c>
      <c r="G6" s="102">
        <v>49</v>
      </c>
      <c r="H6" s="102">
        <v>23</v>
      </c>
      <c r="I6" s="6">
        <f t="shared" ref="I6:I31" si="1">SUM(G6:H6)</f>
        <v>72</v>
      </c>
    </row>
    <row r="7" spans="1:9" ht="16.5" customHeight="1" x14ac:dyDescent="0.25">
      <c r="A7" s="37" t="s">
        <v>15</v>
      </c>
      <c r="B7" s="102">
        <v>3</v>
      </c>
      <c r="C7" s="102">
        <v>14</v>
      </c>
      <c r="D7" s="102">
        <v>0</v>
      </c>
      <c r="E7" s="102">
        <v>0</v>
      </c>
      <c r="F7" s="155">
        <f t="shared" si="0"/>
        <v>17</v>
      </c>
      <c r="G7" s="102">
        <v>62</v>
      </c>
      <c r="H7" s="102">
        <v>5</v>
      </c>
      <c r="I7" s="6">
        <f t="shared" si="1"/>
        <v>67</v>
      </c>
    </row>
    <row r="8" spans="1:9" ht="16.5" customHeight="1" x14ac:dyDescent="0.25">
      <c r="A8" s="37" t="s">
        <v>18</v>
      </c>
      <c r="B8" s="102">
        <v>0</v>
      </c>
      <c r="C8" s="102">
        <v>55</v>
      </c>
      <c r="D8" s="102">
        <v>0</v>
      </c>
      <c r="E8" s="102">
        <v>2</v>
      </c>
      <c r="F8" s="155">
        <f t="shared" si="0"/>
        <v>57</v>
      </c>
      <c r="G8" s="102">
        <v>46</v>
      </c>
      <c r="H8" s="102">
        <v>2</v>
      </c>
      <c r="I8" s="6">
        <f t="shared" si="1"/>
        <v>48</v>
      </c>
    </row>
    <row r="9" spans="1:9" ht="16.5" customHeight="1" x14ac:dyDescent="0.25">
      <c r="A9" s="37" t="s">
        <v>26</v>
      </c>
      <c r="B9" s="102">
        <v>1</v>
      </c>
      <c r="C9" s="102">
        <v>21</v>
      </c>
      <c r="D9" s="102">
        <v>0</v>
      </c>
      <c r="E9" s="102">
        <v>1</v>
      </c>
      <c r="F9" s="155">
        <f t="shared" si="0"/>
        <v>23</v>
      </c>
      <c r="G9" s="102">
        <v>41</v>
      </c>
      <c r="H9" s="102">
        <v>2</v>
      </c>
      <c r="I9" s="6">
        <f t="shared" si="1"/>
        <v>43</v>
      </c>
    </row>
    <row r="10" spans="1:9" ht="16.5" customHeight="1" x14ac:dyDescent="0.25">
      <c r="A10" s="37" t="s">
        <v>30</v>
      </c>
      <c r="B10" s="102">
        <v>0</v>
      </c>
      <c r="C10" s="102">
        <v>25</v>
      </c>
      <c r="D10" s="102">
        <v>0</v>
      </c>
      <c r="E10" s="102">
        <v>0</v>
      </c>
      <c r="F10" s="155">
        <f t="shared" ref="F10:F30" si="2">SUM(B10:E10)</f>
        <v>25</v>
      </c>
      <c r="G10" s="102">
        <v>34</v>
      </c>
      <c r="H10" s="102">
        <v>4</v>
      </c>
      <c r="I10" s="6">
        <f t="shared" si="1"/>
        <v>38</v>
      </c>
    </row>
    <row r="11" spans="1:9" ht="16.5" customHeight="1" x14ac:dyDescent="0.25">
      <c r="A11" s="37" t="s">
        <v>36</v>
      </c>
      <c r="B11" s="102">
        <v>1</v>
      </c>
      <c r="C11" s="102">
        <v>76</v>
      </c>
      <c r="D11" s="102">
        <v>0</v>
      </c>
      <c r="E11" s="102">
        <v>0</v>
      </c>
      <c r="F11" s="155">
        <f t="shared" si="2"/>
        <v>77</v>
      </c>
      <c r="G11" s="102">
        <v>49</v>
      </c>
      <c r="H11" s="102">
        <v>5</v>
      </c>
      <c r="I11" s="6">
        <f t="shared" si="1"/>
        <v>54</v>
      </c>
    </row>
    <row r="12" spans="1:9" ht="16.5" customHeight="1" x14ac:dyDescent="0.25">
      <c r="A12" s="37" t="s">
        <v>43</v>
      </c>
      <c r="B12" s="102">
        <v>0</v>
      </c>
      <c r="C12" s="102">
        <v>41</v>
      </c>
      <c r="D12" s="102">
        <v>0</v>
      </c>
      <c r="E12" s="102">
        <v>0</v>
      </c>
      <c r="F12" s="155">
        <f t="shared" si="2"/>
        <v>41</v>
      </c>
      <c r="G12" s="102">
        <v>40</v>
      </c>
      <c r="H12" s="102">
        <v>2</v>
      </c>
      <c r="I12" s="6">
        <f t="shared" si="1"/>
        <v>42</v>
      </c>
    </row>
    <row r="13" spans="1:9" ht="16.5" customHeight="1" x14ac:dyDescent="0.25">
      <c r="A13" s="37" t="s">
        <v>21</v>
      </c>
      <c r="B13" s="102">
        <v>1</v>
      </c>
      <c r="C13" s="102">
        <v>0</v>
      </c>
      <c r="D13" s="102">
        <v>0</v>
      </c>
      <c r="E13" s="102">
        <v>1</v>
      </c>
      <c r="F13" s="155">
        <f t="shared" si="2"/>
        <v>2</v>
      </c>
      <c r="G13" s="102">
        <v>42</v>
      </c>
      <c r="H13" s="102">
        <v>3</v>
      </c>
      <c r="I13" s="6">
        <f t="shared" si="1"/>
        <v>45</v>
      </c>
    </row>
    <row r="14" spans="1:9" ht="16.5" customHeight="1" x14ac:dyDescent="0.25">
      <c r="A14" s="37" t="s">
        <v>50</v>
      </c>
      <c r="B14" s="102">
        <v>1</v>
      </c>
      <c r="C14" s="102">
        <v>37</v>
      </c>
      <c r="D14" s="102">
        <v>0</v>
      </c>
      <c r="E14" s="102">
        <v>0</v>
      </c>
      <c r="F14" s="155">
        <f t="shared" si="2"/>
        <v>38</v>
      </c>
      <c r="G14" s="102">
        <v>41</v>
      </c>
      <c r="H14" s="102">
        <v>3</v>
      </c>
      <c r="I14" s="6">
        <f t="shared" si="1"/>
        <v>44</v>
      </c>
    </row>
    <row r="15" spans="1:9" ht="16.5" customHeight="1" x14ac:dyDescent="0.25">
      <c r="A15" s="37" t="s">
        <v>54</v>
      </c>
      <c r="B15" s="102">
        <v>0</v>
      </c>
      <c r="C15" s="102">
        <v>21</v>
      </c>
      <c r="D15" s="102">
        <v>0</v>
      </c>
      <c r="E15" s="102">
        <v>0</v>
      </c>
      <c r="F15" s="155">
        <f t="shared" si="2"/>
        <v>21</v>
      </c>
      <c r="G15" s="102">
        <v>51</v>
      </c>
      <c r="H15" s="102">
        <v>2</v>
      </c>
      <c r="I15" s="6">
        <f t="shared" si="1"/>
        <v>53</v>
      </c>
    </row>
    <row r="16" spans="1:9" ht="16.5" customHeight="1" x14ac:dyDescent="0.25">
      <c r="A16" s="37" t="s">
        <v>59</v>
      </c>
      <c r="B16" s="102">
        <v>0</v>
      </c>
      <c r="C16" s="102">
        <v>21</v>
      </c>
      <c r="D16" s="102">
        <v>0</v>
      </c>
      <c r="E16" s="102">
        <v>0</v>
      </c>
      <c r="F16" s="155">
        <f t="shared" si="2"/>
        <v>21</v>
      </c>
      <c r="G16" s="102">
        <v>26</v>
      </c>
      <c r="H16" s="102">
        <v>0</v>
      </c>
      <c r="I16" s="6">
        <f t="shared" si="1"/>
        <v>26</v>
      </c>
    </row>
    <row r="17" spans="1:9" ht="16.5" customHeight="1" x14ac:dyDescent="0.25">
      <c r="A17" s="37" t="s">
        <v>64</v>
      </c>
      <c r="B17" s="102">
        <v>1</v>
      </c>
      <c r="C17" s="102">
        <v>31</v>
      </c>
      <c r="D17" s="102">
        <v>0</v>
      </c>
      <c r="E17" s="102">
        <v>0</v>
      </c>
      <c r="F17" s="155">
        <f t="shared" si="2"/>
        <v>32</v>
      </c>
      <c r="G17" s="102">
        <v>5</v>
      </c>
      <c r="H17" s="102">
        <v>2</v>
      </c>
      <c r="I17" s="6">
        <f t="shared" si="1"/>
        <v>7</v>
      </c>
    </row>
    <row r="18" spans="1:9" ht="16.5" customHeight="1" x14ac:dyDescent="0.25">
      <c r="A18" s="37" t="s">
        <v>70</v>
      </c>
      <c r="B18" s="102">
        <v>2</v>
      </c>
      <c r="C18" s="102">
        <v>11</v>
      </c>
      <c r="D18" s="102">
        <v>0</v>
      </c>
      <c r="E18" s="102">
        <v>1</v>
      </c>
      <c r="F18" s="155">
        <f t="shared" si="2"/>
        <v>14</v>
      </c>
      <c r="G18" s="102">
        <v>68</v>
      </c>
      <c r="H18" s="102">
        <v>2</v>
      </c>
      <c r="I18" s="6">
        <f t="shared" si="1"/>
        <v>70</v>
      </c>
    </row>
    <row r="19" spans="1:9" ht="16.5" customHeight="1" x14ac:dyDescent="0.25">
      <c r="A19" s="37" t="s">
        <v>77</v>
      </c>
      <c r="B19" s="102">
        <v>3</v>
      </c>
      <c r="C19" s="102">
        <v>26</v>
      </c>
      <c r="D19" s="102">
        <v>0</v>
      </c>
      <c r="E19" s="102">
        <v>0</v>
      </c>
      <c r="F19" s="155">
        <f t="shared" si="2"/>
        <v>29</v>
      </c>
      <c r="G19" s="102">
        <v>5</v>
      </c>
      <c r="H19" s="102">
        <v>3</v>
      </c>
      <c r="I19" s="6">
        <f t="shared" si="1"/>
        <v>8</v>
      </c>
    </row>
    <row r="20" spans="1:9" ht="16.5" customHeight="1" x14ac:dyDescent="0.25">
      <c r="A20" s="37" t="s">
        <v>73</v>
      </c>
      <c r="B20" s="102">
        <v>2</v>
      </c>
      <c r="C20" s="102">
        <v>21</v>
      </c>
      <c r="D20" s="102">
        <v>0</v>
      </c>
      <c r="E20" s="102">
        <v>0</v>
      </c>
      <c r="F20" s="155">
        <f t="shared" si="2"/>
        <v>23</v>
      </c>
      <c r="G20" s="102">
        <v>45</v>
      </c>
      <c r="H20" s="102">
        <v>5</v>
      </c>
      <c r="I20" s="6">
        <f t="shared" si="1"/>
        <v>50</v>
      </c>
    </row>
    <row r="21" spans="1:9" ht="16.5" customHeight="1" x14ac:dyDescent="0.25">
      <c r="A21" s="37" t="s">
        <v>87</v>
      </c>
      <c r="B21" s="102">
        <v>0</v>
      </c>
      <c r="C21" s="102">
        <v>24</v>
      </c>
      <c r="D21" s="102">
        <v>0</v>
      </c>
      <c r="E21" s="102">
        <v>3</v>
      </c>
      <c r="F21" s="155">
        <f t="shared" si="2"/>
        <v>27</v>
      </c>
      <c r="G21" s="102">
        <v>32</v>
      </c>
      <c r="H21" s="102">
        <v>5</v>
      </c>
      <c r="I21" s="6">
        <f t="shared" si="1"/>
        <v>37</v>
      </c>
    </row>
    <row r="22" spans="1:9" ht="16.5" customHeight="1" x14ac:dyDescent="0.25">
      <c r="A22" s="37" t="s">
        <v>92</v>
      </c>
      <c r="B22" s="102">
        <v>1</v>
      </c>
      <c r="C22" s="102">
        <v>13</v>
      </c>
      <c r="D22" s="102">
        <v>0</v>
      </c>
      <c r="E22" s="102">
        <v>1</v>
      </c>
      <c r="F22" s="155">
        <f t="shared" si="2"/>
        <v>15</v>
      </c>
      <c r="G22" s="102">
        <v>45</v>
      </c>
      <c r="H22" s="102">
        <v>2</v>
      </c>
      <c r="I22" s="6">
        <f t="shared" si="1"/>
        <v>47</v>
      </c>
    </row>
    <row r="23" spans="1:9" ht="16.5" customHeight="1" x14ac:dyDescent="0.25">
      <c r="A23" s="37" t="s">
        <v>7</v>
      </c>
      <c r="B23" s="102">
        <v>0</v>
      </c>
      <c r="C23" s="102">
        <v>16</v>
      </c>
      <c r="D23" s="102">
        <v>1</v>
      </c>
      <c r="E23" s="102">
        <v>1</v>
      </c>
      <c r="F23" s="155">
        <v>18</v>
      </c>
      <c r="G23" s="102">
        <v>45</v>
      </c>
      <c r="H23" s="102">
        <v>2</v>
      </c>
      <c r="I23" s="6">
        <f t="shared" si="1"/>
        <v>47</v>
      </c>
    </row>
    <row r="24" spans="1:9" ht="16.5" customHeight="1" x14ac:dyDescent="0.25">
      <c r="A24" s="37" t="s">
        <v>101</v>
      </c>
      <c r="B24" s="102">
        <v>0</v>
      </c>
      <c r="C24" s="102">
        <v>37</v>
      </c>
      <c r="D24" s="102">
        <v>0</v>
      </c>
      <c r="E24" s="102">
        <v>0</v>
      </c>
      <c r="F24" s="155">
        <f t="shared" si="2"/>
        <v>37</v>
      </c>
      <c r="G24" s="102">
        <v>45</v>
      </c>
      <c r="H24" s="102">
        <v>1</v>
      </c>
      <c r="I24" s="6">
        <f t="shared" si="1"/>
        <v>46</v>
      </c>
    </row>
    <row r="25" spans="1:9" ht="16.5" customHeight="1" x14ac:dyDescent="0.25">
      <c r="A25" s="37" t="s">
        <v>104</v>
      </c>
      <c r="B25" s="102">
        <v>1</v>
      </c>
      <c r="C25" s="102">
        <v>1</v>
      </c>
      <c r="D25" s="102">
        <v>0</v>
      </c>
      <c r="E25" s="102">
        <v>0</v>
      </c>
      <c r="F25" s="155">
        <f t="shared" si="2"/>
        <v>2</v>
      </c>
      <c r="G25" s="102">
        <v>11</v>
      </c>
      <c r="H25" s="102">
        <v>4</v>
      </c>
      <c r="I25" s="6">
        <f t="shared" si="1"/>
        <v>15</v>
      </c>
    </row>
    <row r="26" spans="1:9" ht="16.5" customHeight="1" x14ac:dyDescent="0.25">
      <c r="A26" s="37" t="s">
        <v>109</v>
      </c>
      <c r="B26" s="102">
        <v>0</v>
      </c>
      <c r="C26" s="102">
        <v>54</v>
      </c>
      <c r="D26" s="102">
        <v>0</v>
      </c>
      <c r="E26" s="102">
        <v>0</v>
      </c>
      <c r="F26" s="155">
        <f t="shared" si="2"/>
        <v>54</v>
      </c>
      <c r="G26" s="102">
        <v>130</v>
      </c>
      <c r="H26" s="102">
        <v>3</v>
      </c>
      <c r="I26" s="6">
        <f t="shared" si="1"/>
        <v>133</v>
      </c>
    </row>
    <row r="27" spans="1:9" ht="16.5" customHeight="1" x14ac:dyDescent="0.25">
      <c r="A27" s="37" t="s">
        <v>113</v>
      </c>
      <c r="B27" s="102">
        <v>0</v>
      </c>
      <c r="C27" s="102">
        <v>0</v>
      </c>
      <c r="D27" s="102">
        <v>0</v>
      </c>
      <c r="E27" s="102">
        <v>0</v>
      </c>
      <c r="F27" s="155">
        <f t="shared" si="2"/>
        <v>0</v>
      </c>
      <c r="G27" s="102">
        <v>38</v>
      </c>
      <c r="H27" s="102">
        <v>1</v>
      </c>
      <c r="I27" s="6">
        <f t="shared" si="1"/>
        <v>39</v>
      </c>
    </row>
    <row r="28" spans="1:9" ht="16.5" customHeight="1" x14ac:dyDescent="0.25">
      <c r="A28" s="37" t="s">
        <v>17</v>
      </c>
      <c r="B28" s="102">
        <v>1</v>
      </c>
      <c r="C28" s="102">
        <v>56</v>
      </c>
      <c r="D28" s="102">
        <v>0</v>
      </c>
      <c r="E28" s="102">
        <v>0</v>
      </c>
      <c r="F28" s="155">
        <f t="shared" si="2"/>
        <v>57</v>
      </c>
      <c r="G28" s="102">
        <v>80</v>
      </c>
      <c r="H28" s="102">
        <v>10</v>
      </c>
      <c r="I28" s="6">
        <f t="shared" si="1"/>
        <v>90</v>
      </c>
    </row>
    <row r="29" spans="1:9" ht="16.5" customHeight="1" x14ac:dyDescent="0.25">
      <c r="A29" s="37" t="s">
        <v>121</v>
      </c>
      <c r="B29" s="102">
        <v>1</v>
      </c>
      <c r="C29" s="102">
        <v>25</v>
      </c>
      <c r="D29" s="102">
        <v>0</v>
      </c>
      <c r="E29" s="102">
        <v>0</v>
      </c>
      <c r="F29" s="155">
        <f t="shared" si="2"/>
        <v>26</v>
      </c>
      <c r="G29" s="102">
        <v>32</v>
      </c>
      <c r="H29" s="102">
        <v>2</v>
      </c>
      <c r="I29" s="6">
        <f t="shared" si="1"/>
        <v>34</v>
      </c>
    </row>
    <row r="30" spans="1:9" ht="16.5" customHeight="1" x14ac:dyDescent="0.25">
      <c r="A30" s="37" t="s">
        <v>127</v>
      </c>
      <c r="B30" s="102">
        <v>0</v>
      </c>
      <c r="C30" s="102">
        <v>5</v>
      </c>
      <c r="D30" s="102">
        <v>0</v>
      </c>
      <c r="E30" s="102">
        <v>0</v>
      </c>
      <c r="F30" s="155">
        <f t="shared" si="2"/>
        <v>5</v>
      </c>
      <c r="G30" s="102">
        <v>40</v>
      </c>
      <c r="H30" s="102">
        <v>4</v>
      </c>
      <c r="I30" s="6">
        <f t="shared" si="1"/>
        <v>44</v>
      </c>
    </row>
    <row r="31" spans="1:9" ht="16.5" customHeight="1" x14ac:dyDescent="0.25">
      <c r="A31" s="7" t="s">
        <v>141</v>
      </c>
      <c r="B31" s="6">
        <f>SUM(B5:B30)</f>
        <v>20</v>
      </c>
      <c r="C31" s="6">
        <f t="shared" ref="C31:H31" si="3">SUM(C5:C30)</f>
        <v>686</v>
      </c>
      <c r="D31" s="6">
        <f t="shared" si="3"/>
        <v>1</v>
      </c>
      <c r="E31" s="6">
        <f t="shared" si="3"/>
        <v>10</v>
      </c>
      <c r="F31" s="6">
        <f t="shared" si="3"/>
        <v>717</v>
      </c>
      <c r="G31" s="6">
        <f t="shared" si="3"/>
        <v>1139</v>
      </c>
      <c r="H31" s="6">
        <f t="shared" si="3"/>
        <v>99</v>
      </c>
      <c r="I31" s="6">
        <f t="shared" si="1"/>
        <v>1238</v>
      </c>
    </row>
  </sheetData>
  <mergeCells count="2">
    <mergeCell ref="A3:F3"/>
    <mergeCell ref="G3:I3"/>
  </mergeCells>
  <pageMargins left="0.7" right="0.7" top="0.625" bottom="0.40625" header="0.3" footer="0.3"/>
  <pageSetup paperSize="9" orientation="landscape" r:id="rId1"/>
  <headerFooter>
    <oddHeader>&amp;C15</oddHeader>
  </headerFooter>
  <ignoredErrors>
    <ignoredError sqref="I23"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view="pageLayout" workbookViewId="0">
      <selection activeCell="E8" sqref="E8"/>
    </sheetView>
  </sheetViews>
  <sheetFormatPr defaultRowHeight="15" x14ac:dyDescent="0.25"/>
  <cols>
    <col min="1" max="1" width="12.28515625" style="81" customWidth="1"/>
    <col min="2" max="2" width="16.28515625" style="81" customWidth="1"/>
    <col min="3" max="4" width="15.42578125" style="81" customWidth="1"/>
    <col min="5" max="5" width="20.7109375" style="81" customWidth="1"/>
    <col min="6" max="6" width="24.5703125" style="81" customWidth="1"/>
    <col min="7" max="7" width="20.7109375" style="81" customWidth="1"/>
  </cols>
  <sheetData>
    <row r="1" spans="1:7" ht="18.75" x14ac:dyDescent="0.25">
      <c r="A1" s="276" t="s">
        <v>240</v>
      </c>
      <c r="B1" s="276"/>
      <c r="C1" s="276"/>
      <c r="D1" s="276"/>
      <c r="E1" s="276"/>
      <c r="F1" s="276"/>
      <c r="G1" s="276"/>
    </row>
    <row r="2" spans="1:7" ht="15.75" x14ac:dyDescent="0.25">
      <c r="A2" s="268" t="s">
        <v>241</v>
      </c>
      <c r="B2" s="269"/>
      <c r="C2" s="269"/>
      <c r="D2" s="270"/>
      <c r="E2" s="268" t="s">
        <v>242</v>
      </c>
      <c r="F2" s="269"/>
      <c r="G2" s="270"/>
    </row>
    <row r="3" spans="1:7" ht="20.25" customHeight="1" x14ac:dyDescent="0.25">
      <c r="A3" s="75" t="s">
        <v>0</v>
      </c>
      <c r="B3" s="30" t="s">
        <v>147</v>
      </c>
      <c r="C3" s="30" t="s">
        <v>148</v>
      </c>
      <c r="D3" s="75" t="s">
        <v>131</v>
      </c>
      <c r="E3" s="30" t="s">
        <v>243</v>
      </c>
      <c r="F3" s="30" t="s">
        <v>244</v>
      </c>
      <c r="G3" s="31" t="s">
        <v>245</v>
      </c>
    </row>
    <row r="4" spans="1:7" s="27" customFormat="1" ht="16.5" customHeight="1" x14ac:dyDescent="0.25">
      <c r="A4" s="93" t="s">
        <v>5</v>
      </c>
      <c r="B4" s="59">
        <v>33</v>
      </c>
      <c r="C4" s="59">
        <v>54</v>
      </c>
      <c r="D4" s="6">
        <f>SUM(B4:C4)</f>
        <v>87</v>
      </c>
      <c r="E4" s="59">
        <v>19</v>
      </c>
      <c r="F4" s="141">
        <v>523</v>
      </c>
      <c r="G4" s="59">
        <v>50</v>
      </c>
    </row>
    <row r="5" spans="1:7" s="27" customFormat="1" ht="16.5" customHeight="1" x14ac:dyDescent="0.25">
      <c r="A5" s="93" t="s">
        <v>11</v>
      </c>
      <c r="B5" s="59">
        <v>40</v>
      </c>
      <c r="C5" s="59">
        <v>51</v>
      </c>
      <c r="D5" s="6">
        <f>SUM(B5:C5)</f>
        <v>91</v>
      </c>
      <c r="E5" s="59">
        <v>20</v>
      </c>
      <c r="F5" s="59">
        <v>787</v>
      </c>
      <c r="G5" s="59">
        <v>21</v>
      </c>
    </row>
    <row r="6" spans="1:7" s="27" customFormat="1" ht="16.5" customHeight="1" x14ac:dyDescent="0.25">
      <c r="A6" s="93" t="s">
        <v>15</v>
      </c>
      <c r="B6" s="59">
        <v>81</v>
      </c>
      <c r="C6" s="59">
        <v>14</v>
      </c>
      <c r="D6" s="6">
        <f>SUM(B6:C6)</f>
        <v>95</v>
      </c>
      <c r="E6" s="59">
        <v>15</v>
      </c>
      <c r="F6" s="59">
        <v>452</v>
      </c>
      <c r="G6" s="59">
        <v>40</v>
      </c>
    </row>
    <row r="7" spans="1:7" s="27" customFormat="1" ht="16.5" customHeight="1" x14ac:dyDescent="0.25">
      <c r="A7" s="93" t="s">
        <v>18</v>
      </c>
      <c r="B7" s="59">
        <v>108</v>
      </c>
      <c r="C7" s="59">
        <v>65</v>
      </c>
      <c r="D7" s="6">
        <f>SUM(B7:C7)</f>
        <v>173</v>
      </c>
      <c r="E7" s="59">
        <v>15</v>
      </c>
      <c r="F7" s="59">
        <v>625</v>
      </c>
      <c r="G7" s="59">
        <v>14</v>
      </c>
    </row>
    <row r="8" spans="1:7" s="27" customFormat="1" ht="16.5" customHeight="1" x14ac:dyDescent="0.25">
      <c r="A8" s="93" t="s">
        <v>26</v>
      </c>
      <c r="B8" s="59">
        <v>38</v>
      </c>
      <c r="C8" s="59">
        <v>45</v>
      </c>
      <c r="D8" s="6">
        <f t="shared" ref="D8:D29" si="0">SUM(B8:C8)</f>
        <v>83</v>
      </c>
      <c r="E8" s="59">
        <v>12</v>
      </c>
      <c r="F8" s="59">
        <v>497</v>
      </c>
      <c r="G8" s="59">
        <v>14</v>
      </c>
    </row>
    <row r="9" spans="1:7" s="27" customFormat="1" ht="16.5" customHeight="1" x14ac:dyDescent="0.25">
      <c r="A9" s="93" t="s">
        <v>30</v>
      </c>
      <c r="B9" s="59">
        <v>40</v>
      </c>
      <c r="C9" s="59">
        <v>33</v>
      </c>
      <c r="D9" s="6">
        <f t="shared" si="0"/>
        <v>73</v>
      </c>
      <c r="E9" s="59">
        <v>12</v>
      </c>
      <c r="F9" s="59">
        <v>260</v>
      </c>
      <c r="G9" s="59">
        <v>40</v>
      </c>
    </row>
    <row r="10" spans="1:7" s="27" customFormat="1" ht="16.5" customHeight="1" x14ac:dyDescent="0.25">
      <c r="A10" s="93" t="s">
        <v>36</v>
      </c>
      <c r="B10" s="59">
        <v>25</v>
      </c>
      <c r="C10" s="59">
        <v>133</v>
      </c>
      <c r="D10" s="6">
        <f t="shared" si="0"/>
        <v>158</v>
      </c>
      <c r="E10" s="59">
        <v>17</v>
      </c>
      <c r="F10" s="59">
        <v>672</v>
      </c>
      <c r="G10" s="59">
        <v>32</v>
      </c>
    </row>
    <row r="11" spans="1:7" s="27" customFormat="1" ht="16.5" customHeight="1" x14ac:dyDescent="0.25">
      <c r="A11" s="93" t="s">
        <v>43</v>
      </c>
      <c r="B11" s="59">
        <v>131</v>
      </c>
      <c r="C11" s="59">
        <v>57</v>
      </c>
      <c r="D11" s="6">
        <f t="shared" si="0"/>
        <v>188</v>
      </c>
      <c r="E11" s="59">
        <v>18</v>
      </c>
      <c r="F11" s="59">
        <v>670</v>
      </c>
      <c r="G11" s="59">
        <v>45</v>
      </c>
    </row>
    <row r="12" spans="1:7" s="27" customFormat="1" ht="16.5" customHeight="1" x14ac:dyDescent="0.25">
      <c r="A12" s="93" t="s">
        <v>21</v>
      </c>
      <c r="B12" s="59">
        <v>57</v>
      </c>
      <c r="C12" s="59">
        <v>96</v>
      </c>
      <c r="D12" s="6">
        <f t="shared" si="0"/>
        <v>153</v>
      </c>
      <c r="E12" s="59">
        <v>9</v>
      </c>
      <c r="F12" s="59">
        <v>367</v>
      </c>
      <c r="G12" s="59">
        <v>16</v>
      </c>
    </row>
    <row r="13" spans="1:7" s="27" customFormat="1" ht="16.5" customHeight="1" x14ac:dyDescent="0.25">
      <c r="A13" s="93" t="s">
        <v>50</v>
      </c>
      <c r="B13" s="59">
        <v>67</v>
      </c>
      <c r="C13" s="59">
        <v>105</v>
      </c>
      <c r="D13" s="6">
        <f t="shared" si="0"/>
        <v>172</v>
      </c>
      <c r="E13" s="59">
        <v>23</v>
      </c>
      <c r="F13" s="59">
        <v>575</v>
      </c>
      <c r="G13" s="59">
        <v>48</v>
      </c>
    </row>
    <row r="14" spans="1:7" s="27" customFormat="1" ht="16.5" customHeight="1" x14ac:dyDescent="0.25">
      <c r="A14" s="93" t="s">
        <v>54</v>
      </c>
      <c r="B14" s="59">
        <v>7</v>
      </c>
      <c r="C14" s="59">
        <v>47</v>
      </c>
      <c r="D14" s="6">
        <f t="shared" si="0"/>
        <v>54</v>
      </c>
      <c r="E14" s="59">
        <v>7</v>
      </c>
      <c r="F14" s="59">
        <v>180</v>
      </c>
      <c r="G14" s="59">
        <v>25</v>
      </c>
    </row>
    <row r="15" spans="1:7" s="27" customFormat="1" ht="16.5" customHeight="1" x14ac:dyDescent="0.25">
      <c r="A15" s="93" t="s">
        <v>59</v>
      </c>
      <c r="B15" s="59">
        <v>59</v>
      </c>
      <c r="C15" s="59">
        <v>34</v>
      </c>
      <c r="D15" s="6">
        <f t="shared" si="0"/>
        <v>93</v>
      </c>
      <c r="E15" s="59">
        <v>10</v>
      </c>
      <c r="F15" s="59">
        <v>353</v>
      </c>
      <c r="G15" s="59">
        <v>81</v>
      </c>
    </row>
    <row r="16" spans="1:7" s="27" customFormat="1" ht="16.5" customHeight="1" x14ac:dyDescent="0.25">
      <c r="A16" s="93" t="s">
        <v>64</v>
      </c>
      <c r="B16" s="59">
        <v>31</v>
      </c>
      <c r="C16" s="59">
        <v>114</v>
      </c>
      <c r="D16" s="6">
        <f t="shared" si="0"/>
        <v>145</v>
      </c>
      <c r="E16" s="59">
        <v>14</v>
      </c>
      <c r="F16" s="59">
        <v>458</v>
      </c>
      <c r="G16" s="59">
        <v>35</v>
      </c>
    </row>
    <row r="17" spans="1:7" s="27" customFormat="1" ht="16.5" customHeight="1" x14ac:dyDescent="0.25">
      <c r="A17" s="93" t="s">
        <v>70</v>
      </c>
      <c r="B17" s="59">
        <v>50</v>
      </c>
      <c r="C17" s="59">
        <v>65</v>
      </c>
      <c r="D17" s="6">
        <f t="shared" si="0"/>
        <v>115</v>
      </c>
      <c r="E17" s="59">
        <v>6</v>
      </c>
      <c r="F17" s="59">
        <v>280</v>
      </c>
      <c r="G17" s="59">
        <v>15</v>
      </c>
    </row>
    <row r="18" spans="1:7" s="27" customFormat="1" ht="16.5" customHeight="1" x14ac:dyDescent="0.25">
      <c r="A18" s="93" t="s">
        <v>77</v>
      </c>
      <c r="B18" s="59">
        <v>32</v>
      </c>
      <c r="C18" s="59">
        <v>67</v>
      </c>
      <c r="D18" s="6">
        <f t="shared" si="0"/>
        <v>99</v>
      </c>
      <c r="E18" s="59">
        <v>7</v>
      </c>
      <c r="F18" s="59">
        <v>315</v>
      </c>
      <c r="G18" s="59">
        <v>21</v>
      </c>
    </row>
    <row r="19" spans="1:7" s="27" customFormat="1" ht="16.5" customHeight="1" x14ac:dyDescent="0.25">
      <c r="A19" s="93" t="s">
        <v>73</v>
      </c>
      <c r="B19" s="59">
        <v>65</v>
      </c>
      <c r="C19" s="59">
        <v>69</v>
      </c>
      <c r="D19" s="6">
        <f t="shared" si="0"/>
        <v>134</v>
      </c>
      <c r="E19" s="59">
        <v>10</v>
      </c>
      <c r="F19" s="59">
        <v>400</v>
      </c>
      <c r="G19" s="59">
        <v>146</v>
      </c>
    </row>
    <row r="20" spans="1:7" s="27" customFormat="1" ht="16.5" customHeight="1" x14ac:dyDescent="0.25">
      <c r="A20" s="93" t="s">
        <v>87</v>
      </c>
      <c r="B20" s="59">
        <v>35</v>
      </c>
      <c r="C20" s="59">
        <v>66</v>
      </c>
      <c r="D20" s="6">
        <f t="shared" si="0"/>
        <v>101</v>
      </c>
      <c r="E20" s="59">
        <v>7</v>
      </c>
      <c r="F20" s="59">
        <v>145</v>
      </c>
      <c r="G20" s="102">
        <v>25</v>
      </c>
    </row>
    <row r="21" spans="1:7" s="27" customFormat="1" ht="16.5" customHeight="1" x14ac:dyDescent="0.25">
      <c r="A21" s="93" t="s">
        <v>92</v>
      </c>
      <c r="B21" s="59">
        <v>52</v>
      </c>
      <c r="C21" s="59">
        <v>46</v>
      </c>
      <c r="D21" s="6">
        <f t="shared" si="0"/>
        <v>98</v>
      </c>
      <c r="E21" s="59">
        <v>11</v>
      </c>
      <c r="F21" s="59">
        <v>335</v>
      </c>
      <c r="G21" s="59">
        <v>74</v>
      </c>
    </row>
    <row r="22" spans="1:7" s="27" customFormat="1" ht="16.5" customHeight="1" x14ac:dyDescent="0.25">
      <c r="A22" s="93" t="s">
        <v>7</v>
      </c>
      <c r="B22" s="59">
        <v>37</v>
      </c>
      <c r="C22" s="59">
        <v>69</v>
      </c>
      <c r="D22" s="6">
        <f t="shared" si="0"/>
        <v>106</v>
      </c>
      <c r="E22" s="59">
        <v>8</v>
      </c>
      <c r="F22" s="59">
        <v>423</v>
      </c>
      <c r="G22" s="59">
        <v>23</v>
      </c>
    </row>
    <row r="23" spans="1:7" s="27" customFormat="1" ht="16.5" customHeight="1" x14ac:dyDescent="0.25">
      <c r="A23" s="93" t="s">
        <v>101</v>
      </c>
      <c r="B23" s="59">
        <v>40</v>
      </c>
      <c r="C23" s="59">
        <v>55</v>
      </c>
      <c r="D23" s="6">
        <f t="shared" si="0"/>
        <v>95</v>
      </c>
      <c r="E23" s="59">
        <v>11</v>
      </c>
      <c r="F23" s="59">
        <v>480</v>
      </c>
      <c r="G23" s="59">
        <v>25</v>
      </c>
    </row>
    <row r="24" spans="1:7" s="27" customFormat="1" ht="16.5" customHeight="1" x14ac:dyDescent="0.25">
      <c r="A24" s="93" t="s">
        <v>104</v>
      </c>
      <c r="B24" s="59">
        <v>120</v>
      </c>
      <c r="C24" s="59">
        <v>210</v>
      </c>
      <c r="D24" s="6">
        <f t="shared" si="0"/>
        <v>330</v>
      </c>
      <c r="E24" s="59">
        <v>18</v>
      </c>
      <c r="F24" s="141">
        <v>1667</v>
      </c>
      <c r="G24" s="59">
        <v>70</v>
      </c>
    </row>
    <row r="25" spans="1:7" s="27" customFormat="1" ht="16.5" customHeight="1" x14ac:dyDescent="0.25">
      <c r="A25" s="93" t="s">
        <v>109</v>
      </c>
      <c r="B25" s="59">
        <v>20</v>
      </c>
      <c r="C25" s="59">
        <v>65</v>
      </c>
      <c r="D25" s="6">
        <f t="shared" si="0"/>
        <v>85</v>
      </c>
      <c r="E25" s="59">
        <v>9</v>
      </c>
      <c r="F25" s="59">
        <v>350</v>
      </c>
      <c r="G25" s="59">
        <v>5</v>
      </c>
    </row>
    <row r="26" spans="1:7" s="27" customFormat="1" ht="16.5" customHeight="1" x14ac:dyDescent="0.25">
      <c r="A26" s="93" t="s">
        <v>113</v>
      </c>
      <c r="B26" s="59">
        <v>36</v>
      </c>
      <c r="C26" s="59">
        <v>41</v>
      </c>
      <c r="D26" s="6">
        <f t="shared" si="0"/>
        <v>77</v>
      </c>
      <c r="E26" s="59">
        <v>13</v>
      </c>
      <c r="F26" s="59">
        <v>407</v>
      </c>
      <c r="G26" s="103">
        <v>15</v>
      </c>
    </row>
    <row r="27" spans="1:7" s="27" customFormat="1" ht="16.5" customHeight="1" x14ac:dyDescent="0.25">
      <c r="A27" s="93" t="s">
        <v>17</v>
      </c>
      <c r="B27" s="59">
        <v>60</v>
      </c>
      <c r="C27" s="59">
        <v>120</v>
      </c>
      <c r="D27" s="6">
        <f t="shared" si="0"/>
        <v>180</v>
      </c>
      <c r="E27" s="59">
        <v>8</v>
      </c>
      <c r="F27" s="59">
        <v>525</v>
      </c>
      <c r="G27" s="59">
        <v>11</v>
      </c>
    </row>
    <row r="28" spans="1:7" s="27" customFormat="1" ht="16.5" customHeight="1" x14ac:dyDescent="0.25">
      <c r="A28" s="240" t="s">
        <v>121</v>
      </c>
      <c r="B28" s="59">
        <v>43</v>
      </c>
      <c r="C28" s="59">
        <v>81</v>
      </c>
      <c r="D28" s="6">
        <f t="shared" si="0"/>
        <v>124</v>
      </c>
      <c r="E28" s="59">
        <v>8</v>
      </c>
      <c r="F28" s="59">
        <v>321</v>
      </c>
      <c r="G28" s="59">
        <v>12</v>
      </c>
    </row>
    <row r="29" spans="1:7" s="27" customFormat="1" ht="16.5" customHeight="1" x14ac:dyDescent="0.25">
      <c r="A29" s="93" t="s">
        <v>127</v>
      </c>
      <c r="B29" s="58">
        <v>4</v>
      </c>
      <c r="C29" s="59">
        <v>2</v>
      </c>
      <c r="D29" s="6">
        <f t="shared" si="0"/>
        <v>6</v>
      </c>
      <c r="E29" s="59">
        <v>9</v>
      </c>
      <c r="F29" s="59">
        <v>550</v>
      </c>
      <c r="G29" s="59">
        <v>15</v>
      </c>
    </row>
    <row r="30" spans="1:7" ht="16.5" customHeight="1" x14ac:dyDescent="0.25">
      <c r="A30" s="114" t="s">
        <v>141</v>
      </c>
      <c r="B30" s="117">
        <f>SUM(B4:B29)</f>
        <v>1311</v>
      </c>
      <c r="C30" s="117">
        <f>SUM(C4:C29)</f>
        <v>1804</v>
      </c>
      <c r="D30" s="117">
        <f>SUM(D4:D29)</f>
        <v>3115</v>
      </c>
      <c r="E30" s="117">
        <f t="shared" ref="E30:G30" si="1">SUM(E4:E29)</f>
        <v>316</v>
      </c>
      <c r="F30" s="117">
        <f t="shared" si="1"/>
        <v>12617</v>
      </c>
      <c r="G30" s="117">
        <f t="shared" si="1"/>
        <v>918</v>
      </c>
    </row>
  </sheetData>
  <mergeCells count="3">
    <mergeCell ref="A2:D2"/>
    <mergeCell ref="E2:G2"/>
    <mergeCell ref="A1:G1"/>
  </mergeCells>
  <pageMargins left="0.79166666666666663" right="0.7" top="0.75" bottom="0.61458333333333337" header="0.3" footer="0.3"/>
  <pageSetup paperSize="9" orientation="landscape" r:id="rId1"/>
  <headerFooter>
    <oddHeader>&amp;C16</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view="pageLayout" topLeftCell="A21" workbookViewId="0">
      <selection activeCell="J61" sqref="A31:J61"/>
    </sheetView>
  </sheetViews>
  <sheetFormatPr defaultRowHeight="15" x14ac:dyDescent="0.25"/>
  <cols>
    <col min="1" max="1" width="13.28515625" style="62" customWidth="1"/>
    <col min="2" max="2" width="11.28515625" style="62" customWidth="1"/>
    <col min="3" max="3" width="9.5703125" style="62" customWidth="1"/>
    <col min="4" max="4" width="15.28515625" style="62" customWidth="1"/>
    <col min="5" max="5" width="12" style="62" customWidth="1"/>
    <col min="6" max="6" width="17.28515625" style="62" customWidth="1"/>
    <col min="7" max="7" width="12" style="62" customWidth="1"/>
    <col min="8" max="8" width="12.85546875" style="62" customWidth="1"/>
    <col min="9" max="10" width="13" style="62" customWidth="1"/>
  </cols>
  <sheetData>
    <row r="1" spans="1:10" ht="20.25" x14ac:dyDescent="0.3">
      <c r="A1" s="100" t="s">
        <v>246</v>
      </c>
    </row>
    <row r="2" spans="1:10" ht="18.75" x14ac:dyDescent="0.25">
      <c r="A2" s="277" t="s">
        <v>403</v>
      </c>
      <c r="B2" s="277"/>
      <c r="C2" s="277"/>
      <c r="D2" s="277"/>
      <c r="E2" s="277"/>
      <c r="F2" s="277"/>
      <c r="G2" s="277"/>
      <c r="H2" s="277"/>
      <c r="I2" s="277"/>
      <c r="J2" s="277"/>
    </row>
    <row r="3" spans="1:10" ht="45" customHeight="1" x14ac:dyDescent="0.25">
      <c r="A3" s="75" t="s">
        <v>0</v>
      </c>
      <c r="B3" s="201" t="s">
        <v>247</v>
      </c>
      <c r="C3" s="201" t="s">
        <v>248</v>
      </c>
      <c r="D3" s="201" t="s">
        <v>469</v>
      </c>
      <c r="E3" s="201" t="s">
        <v>249</v>
      </c>
      <c r="F3" s="201" t="s">
        <v>250</v>
      </c>
      <c r="G3" s="201" t="s">
        <v>251</v>
      </c>
      <c r="H3" s="201" t="s">
        <v>260</v>
      </c>
      <c r="I3" s="201" t="s">
        <v>404</v>
      </c>
      <c r="J3" s="32" t="s">
        <v>141</v>
      </c>
    </row>
    <row r="4" spans="1:10" ht="16.5" customHeight="1" x14ac:dyDescent="0.25">
      <c r="A4" s="37" t="s">
        <v>5</v>
      </c>
      <c r="B4" s="59">
        <v>138</v>
      </c>
      <c r="C4" s="59">
        <v>42</v>
      </c>
      <c r="D4" s="59">
        <v>83</v>
      </c>
      <c r="E4" s="158">
        <v>0</v>
      </c>
      <c r="F4" s="59">
        <v>162</v>
      </c>
      <c r="G4" s="59">
        <v>16</v>
      </c>
      <c r="H4" s="158">
        <v>0</v>
      </c>
      <c r="I4" s="158">
        <v>0</v>
      </c>
      <c r="J4" s="38">
        <f>SUM(B4:I4)</f>
        <v>441</v>
      </c>
    </row>
    <row r="5" spans="1:10" ht="16.5" customHeight="1" x14ac:dyDescent="0.25">
      <c r="A5" s="37" t="s">
        <v>11</v>
      </c>
      <c r="B5" s="59">
        <v>69</v>
      </c>
      <c r="C5" s="59">
        <v>41</v>
      </c>
      <c r="D5" s="59">
        <v>52</v>
      </c>
      <c r="E5" s="59">
        <v>9</v>
      </c>
      <c r="F5" s="59">
        <v>130</v>
      </c>
      <c r="G5" s="158">
        <v>0</v>
      </c>
      <c r="H5" s="59">
        <v>117</v>
      </c>
      <c r="I5" s="59">
        <v>5</v>
      </c>
      <c r="J5" s="38">
        <f t="shared" ref="J5:J6" si="0">SUM(B5:I5)</f>
        <v>423</v>
      </c>
    </row>
    <row r="6" spans="1:10" ht="16.5" customHeight="1" x14ac:dyDescent="0.25">
      <c r="A6" s="37" t="s">
        <v>15</v>
      </c>
      <c r="B6" s="59">
        <v>149</v>
      </c>
      <c r="C6" s="59">
        <v>20</v>
      </c>
      <c r="D6" s="59">
        <v>14</v>
      </c>
      <c r="E6" s="59">
        <v>8</v>
      </c>
      <c r="F6" s="59">
        <v>45</v>
      </c>
      <c r="G6" s="59">
        <v>55</v>
      </c>
      <c r="H6" s="59">
        <v>0</v>
      </c>
      <c r="I6" s="59">
        <v>5</v>
      </c>
      <c r="J6" s="38">
        <f t="shared" si="0"/>
        <v>296</v>
      </c>
    </row>
    <row r="7" spans="1:10" ht="16.5" customHeight="1" x14ac:dyDescent="0.25">
      <c r="A7" s="37" t="s">
        <v>18</v>
      </c>
      <c r="B7" s="59">
        <v>190</v>
      </c>
      <c r="C7" s="59">
        <v>104</v>
      </c>
      <c r="D7" s="59">
        <v>48</v>
      </c>
      <c r="E7" s="158">
        <v>0</v>
      </c>
      <c r="F7" s="59">
        <v>80</v>
      </c>
      <c r="G7" s="158">
        <v>0</v>
      </c>
      <c r="H7" s="59">
        <v>41</v>
      </c>
      <c r="I7" s="158">
        <v>0</v>
      </c>
      <c r="J7" s="38">
        <f>SUM(B7:I7)</f>
        <v>463</v>
      </c>
    </row>
    <row r="8" spans="1:10" ht="16.5" customHeight="1" x14ac:dyDescent="0.25">
      <c r="A8" s="37" t="s">
        <v>26</v>
      </c>
      <c r="B8" s="59">
        <v>73</v>
      </c>
      <c r="C8" s="59">
        <v>7</v>
      </c>
      <c r="D8" s="59">
        <v>23</v>
      </c>
      <c r="E8" s="158">
        <v>0</v>
      </c>
      <c r="F8" s="59">
        <v>128</v>
      </c>
      <c r="G8" s="59">
        <v>24</v>
      </c>
      <c r="H8" s="158">
        <v>0</v>
      </c>
      <c r="I8" s="59">
        <v>15</v>
      </c>
      <c r="J8" s="38">
        <f t="shared" ref="J8:J30" si="1">SUM(B8:I8)</f>
        <v>270</v>
      </c>
    </row>
    <row r="9" spans="1:10" ht="16.5" customHeight="1" x14ac:dyDescent="0.25">
      <c r="A9" s="37" t="s">
        <v>30</v>
      </c>
      <c r="B9" s="59">
        <v>74</v>
      </c>
      <c r="C9" s="59">
        <v>21</v>
      </c>
      <c r="D9" s="59">
        <v>20</v>
      </c>
      <c r="E9" s="59">
        <v>3</v>
      </c>
      <c r="F9" s="59">
        <v>130</v>
      </c>
      <c r="G9" s="59">
        <v>45</v>
      </c>
      <c r="H9" s="158">
        <v>0</v>
      </c>
      <c r="I9" s="158">
        <v>0</v>
      </c>
      <c r="J9" s="38">
        <f t="shared" si="1"/>
        <v>293</v>
      </c>
    </row>
    <row r="10" spans="1:10" ht="16.5" customHeight="1" x14ac:dyDescent="0.25">
      <c r="A10" s="37" t="s">
        <v>36</v>
      </c>
      <c r="B10" s="59">
        <v>252</v>
      </c>
      <c r="C10" s="59">
        <v>72</v>
      </c>
      <c r="D10" s="158">
        <v>0</v>
      </c>
      <c r="E10" s="158">
        <v>0</v>
      </c>
      <c r="F10" s="59">
        <v>100</v>
      </c>
      <c r="G10" s="158">
        <v>0</v>
      </c>
      <c r="H10" s="158">
        <v>0</v>
      </c>
      <c r="I10" s="59">
        <v>68</v>
      </c>
      <c r="J10" s="38">
        <f t="shared" si="1"/>
        <v>492</v>
      </c>
    </row>
    <row r="11" spans="1:10" ht="16.5" customHeight="1" x14ac:dyDescent="0.25">
      <c r="A11" s="37" t="s">
        <v>43</v>
      </c>
      <c r="B11" s="59">
        <v>295</v>
      </c>
      <c r="C11" s="59">
        <v>26</v>
      </c>
      <c r="D11" s="59">
        <v>52</v>
      </c>
      <c r="E11" s="59">
        <v>43</v>
      </c>
      <c r="F11" s="59">
        <v>304</v>
      </c>
      <c r="G11" s="59">
        <v>23</v>
      </c>
      <c r="H11" s="158">
        <v>0</v>
      </c>
      <c r="I11" s="158">
        <v>0</v>
      </c>
      <c r="J11" s="38">
        <f t="shared" si="1"/>
        <v>743</v>
      </c>
    </row>
    <row r="12" spans="1:10" ht="16.5" customHeight="1" x14ac:dyDescent="0.25">
      <c r="A12" s="37" t="s">
        <v>21</v>
      </c>
      <c r="B12" s="59">
        <v>286</v>
      </c>
      <c r="C12" s="59">
        <v>21</v>
      </c>
      <c r="D12" s="59">
        <v>6</v>
      </c>
      <c r="E12" s="158">
        <v>0</v>
      </c>
      <c r="F12" s="59">
        <v>95</v>
      </c>
      <c r="G12" s="158">
        <v>0</v>
      </c>
      <c r="H12" s="158">
        <v>0</v>
      </c>
      <c r="I12" s="158">
        <v>0</v>
      </c>
      <c r="J12" s="38">
        <f t="shared" si="1"/>
        <v>408</v>
      </c>
    </row>
    <row r="13" spans="1:10" ht="16.5" customHeight="1" x14ac:dyDescent="0.25">
      <c r="A13" s="37" t="s">
        <v>50</v>
      </c>
      <c r="B13" s="59">
        <v>340</v>
      </c>
      <c r="C13" s="59">
        <v>40</v>
      </c>
      <c r="D13" s="59">
        <v>15</v>
      </c>
      <c r="E13" s="158">
        <v>0</v>
      </c>
      <c r="F13" s="59">
        <v>120</v>
      </c>
      <c r="G13" s="59">
        <v>22</v>
      </c>
      <c r="H13" s="158">
        <v>0</v>
      </c>
      <c r="I13" s="158">
        <v>0</v>
      </c>
      <c r="J13" s="38">
        <f t="shared" si="1"/>
        <v>537</v>
      </c>
    </row>
    <row r="14" spans="1:10" ht="16.5" customHeight="1" x14ac:dyDescent="0.25">
      <c r="A14" s="37" t="s">
        <v>54</v>
      </c>
      <c r="B14" s="59">
        <v>87</v>
      </c>
      <c r="C14" s="59">
        <v>42</v>
      </c>
      <c r="D14" s="59">
        <v>12</v>
      </c>
      <c r="E14" s="158">
        <v>0</v>
      </c>
      <c r="F14" s="59">
        <v>68</v>
      </c>
      <c r="G14" s="158">
        <v>0</v>
      </c>
      <c r="H14" s="158">
        <v>0</v>
      </c>
      <c r="I14" s="158">
        <v>0</v>
      </c>
      <c r="J14" s="38">
        <f t="shared" si="1"/>
        <v>209</v>
      </c>
    </row>
    <row r="15" spans="1:10" ht="16.5" customHeight="1" x14ac:dyDescent="0.25">
      <c r="A15" s="37" t="s">
        <v>59</v>
      </c>
      <c r="B15" s="59">
        <v>222</v>
      </c>
      <c r="C15" s="59">
        <v>15</v>
      </c>
      <c r="D15" s="59">
        <v>46</v>
      </c>
      <c r="E15" s="59">
        <v>44</v>
      </c>
      <c r="F15" s="59">
        <v>209</v>
      </c>
      <c r="G15" s="59">
        <v>40</v>
      </c>
      <c r="H15" s="158">
        <v>0</v>
      </c>
      <c r="I15" s="158">
        <v>0</v>
      </c>
      <c r="J15" s="38">
        <f t="shared" si="1"/>
        <v>576</v>
      </c>
    </row>
    <row r="16" spans="1:10" ht="16.5" customHeight="1" x14ac:dyDescent="0.25">
      <c r="A16" s="37" t="s">
        <v>64</v>
      </c>
      <c r="B16" s="59">
        <v>89</v>
      </c>
      <c r="C16" s="59">
        <v>37</v>
      </c>
      <c r="D16" s="59">
        <v>21</v>
      </c>
      <c r="E16" s="158">
        <v>0</v>
      </c>
      <c r="F16" s="59">
        <v>52</v>
      </c>
      <c r="G16" s="59">
        <v>40</v>
      </c>
      <c r="H16" s="158">
        <v>0</v>
      </c>
      <c r="I16" s="59">
        <v>15</v>
      </c>
      <c r="J16" s="38">
        <f t="shared" si="1"/>
        <v>254</v>
      </c>
    </row>
    <row r="17" spans="1:10" ht="16.5" customHeight="1" x14ac:dyDescent="0.25">
      <c r="A17" s="37" t="s">
        <v>70</v>
      </c>
      <c r="B17" s="59">
        <v>127</v>
      </c>
      <c r="C17" s="59">
        <v>33</v>
      </c>
      <c r="D17" s="59">
        <v>40</v>
      </c>
      <c r="E17" s="158">
        <v>0</v>
      </c>
      <c r="F17" s="59">
        <v>250</v>
      </c>
      <c r="G17" s="59">
        <v>5</v>
      </c>
      <c r="H17" s="59">
        <v>4</v>
      </c>
      <c r="I17" s="158">
        <v>0</v>
      </c>
      <c r="J17" s="38">
        <f t="shared" si="1"/>
        <v>459</v>
      </c>
    </row>
    <row r="18" spans="1:10" ht="16.5" customHeight="1" x14ac:dyDescent="0.25">
      <c r="A18" s="37" t="s">
        <v>77</v>
      </c>
      <c r="B18" s="59">
        <v>46</v>
      </c>
      <c r="C18" s="59">
        <v>15</v>
      </c>
      <c r="D18" s="158">
        <v>0</v>
      </c>
      <c r="E18" s="158">
        <v>0</v>
      </c>
      <c r="F18" s="59">
        <v>45</v>
      </c>
      <c r="G18" s="59">
        <v>33</v>
      </c>
      <c r="H18" s="158">
        <v>0</v>
      </c>
      <c r="I18" s="59">
        <v>24</v>
      </c>
      <c r="J18" s="38">
        <f t="shared" si="1"/>
        <v>163</v>
      </c>
    </row>
    <row r="19" spans="1:10" ht="16.5" customHeight="1" x14ac:dyDescent="0.25">
      <c r="A19" s="37" t="s">
        <v>73</v>
      </c>
      <c r="B19" s="59">
        <v>415</v>
      </c>
      <c r="C19" s="59">
        <v>33</v>
      </c>
      <c r="D19" s="59">
        <v>18</v>
      </c>
      <c r="E19" s="59">
        <v>12</v>
      </c>
      <c r="F19" s="59">
        <v>176</v>
      </c>
      <c r="G19" s="59">
        <v>25</v>
      </c>
      <c r="H19" s="158">
        <v>0</v>
      </c>
      <c r="I19" s="158">
        <v>0</v>
      </c>
      <c r="J19" s="38">
        <f t="shared" si="1"/>
        <v>679</v>
      </c>
    </row>
    <row r="20" spans="1:10" ht="16.5" customHeight="1" x14ac:dyDescent="0.25">
      <c r="A20" s="37" t="s">
        <v>87</v>
      </c>
      <c r="B20" s="59">
        <v>70</v>
      </c>
      <c r="C20" s="59">
        <v>23</v>
      </c>
      <c r="D20" s="158">
        <v>0</v>
      </c>
      <c r="E20" s="158">
        <v>0</v>
      </c>
      <c r="F20" s="59">
        <v>55</v>
      </c>
      <c r="G20" s="158">
        <v>0</v>
      </c>
      <c r="H20" s="59">
        <v>30</v>
      </c>
      <c r="I20" s="158">
        <v>0</v>
      </c>
      <c r="J20" s="38">
        <f t="shared" si="1"/>
        <v>178</v>
      </c>
    </row>
    <row r="21" spans="1:10" ht="16.5" customHeight="1" x14ac:dyDescent="0.25">
      <c r="A21" s="37" t="s">
        <v>92</v>
      </c>
      <c r="B21" s="59">
        <v>94</v>
      </c>
      <c r="C21" s="59">
        <v>32</v>
      </c>
      <c r="D21" s="59">
        <v>48</v>
      </c>
      <c r="E21" s="158">
        <v>0</v>
      </c>
      <c r="F21" s="59">
        <v>69</v>
      </c>
      <c r="G21" s="59">
        <v>46</v>
      </c>
      <c r="H21" s="59">
        <v>10</v>
      </c>
      <c r="I21" s="158">
        <v>0</v>
      </c>
      <c r="J21" s="38">
        <f t="shared" si="1"/>
        <v>299</v>
      </c>
    </row>
    <row r="22" spans="1:10" ht="16.5" customHeight="1" x14ac:dyDescent="0.25">
      <c r="A22" s="37" t="s">
        <v>7</v>
      </c>
      <c r="B22" s="59">
        <v>183</v>
      </c>
      <c r="C22" s="59">
        <v>92</v>
      </c>
      <c r="D22" s="59">
        <v>104</v>
      </c>
      <c r="E22" s="158">
        <v>0</v>
      </c>
      <c r="F22" s="59">
        <v>128</v>
      </c>
      <c r="G22" s="59">
        <v>34</v>
      </c>
      <c r="H22" s="59">
        <v>115</v>
      </c>
      <c r="I22" s="158">
        <v>0</v>
      </c>
      <c r="J22" s="38">
        <f t="shared" si="1"/>
        <v>656</v>
      </c>
    </row>
    <row r="23" spans="1:10" ht="16.5" customHeight="1" x14ac:dyDescent="0.25">
      <c r="A23" s="37" t="s">
        <v>101</v>
      </c>
      <c r="B23" s="59">
        <v>165</v>
      </c>
      <c r="C23" s="59">
        <v>25</v>
      </c>
      <c r="D23" s="158">
        <v>0</v>
      </c>
      <c r="E23" s="158">
        <v>0</v>
      </c>
      <c r="F23" s="59">
        <v>177</v>
      </c>
      <c r="G23" s="158">
        <v>0</v>
      </c>
      <c r="H23" s="158">
        <v>0</v>
      </c>
      <c r="I23" s="158">
        <v>0</v>
      </c>
      <c r="J23" s="38">
        <f t="shared" si="1"/>
        <v>367</v>
      </c>
    </row>
    <row r="24" spans="1:10" ht="16.5" customHeight="1" x14ac:dyDescent="0.25">
      <c r="A24" s="37" t="s">
        <v>104</v>
      </c>
      <c r="B24" s="59">
        <v>258</v>
      </c>
      <c r="C24" s="59">
        <v>70</v>
      </c>
      <c r="D24" s="59">
        <v>88</v>
      </c>
      <c r="E24" s="158">
        <v>0</v>
      </c>
      <c r="F24" s="59">
        <v>130</v>
      </c>
      <c r="G24" s="158">
        <v>0</v>
      </c>
      <c r="H24" s="59">
        <v>15</v>
      </c>
      <c r="I24" s="158">
        <v>0</v>
      </c>
      <c r="J24" s="38">
        <f t="shared" si="1"/>
        <v>561</v>
      </c>
    </row>
    <row r="25" spans="1:10" ht="16.5" customHeight="1" x14ac:dyDescent="0.25">
      <c r="A25" s="37" t="s">
        <v>109</v>
      </c>
      <c r="B25" s="59">
        <v>82</v>
      </c>
      <c r="C25" s="158">
        <v>0</v>
      </c>
      <c r="D25" s="59">
        <v>50</v>
      </c>
      <c r="E25" s="158">
        <v>0</v>
      </c>
      <c r="F25" s="59">
        <v>25</v>
      </c>
      <c r="G25" s="158">
        <v>0</v>
      </c>
      <c r="H25" s="158">
        <v>0</v>
      </c>
      <c r="I25" s="158">
        <v>0</v>
      </c>
      <c r="J25" s="38">
        <f t="shared" si="1"/>
        <v>157</v>
      </c>
    </row>
    <row r="26" spans="1:10" ht="16.5" customHeight="1" x14ac:dyDescent="0.25">
      <c r="A26" s="37" t="s">
        <v>113</v>
      </c>
      <c r="B26" s="59">
        <v>47</v>
      </c>
      <c r="C26" s="59">
        <v>39</v>
      </c>
      <c r="D26" s="59">
        <v>32</v>
      </c>
      <c r="E26" s="158">
        <v>0</v>
      </c>
      <c r="F26" s="59">
        <v>86</v>
      </c>
      <c r="G26" s="158">
        <v>19</v>
      </c>
      <c r="H26" s="158">
        <v>0</v>
      </c>
      <c r="I26" s="158">
        <v>0</v>
      </c>
      <c r="J26" s="38">
        <f t="shared" si="1"/>
        <v>223</v>
      </c>
    </row>
    <row r="27" spans="1:10" ht="16.5" customHeight="1" x14ac:dyDescent="0.25">
      <c r="A27" s="37" t="s">
        <v>17</v>
      </c>
      <c r="B27" s="59">
        <v>135</v>
      </c>
      <c r="C27" s="59">
        <v>68</v>
      </c>
      <c r="D27" s="59">
        <v>102</v>
      </c>
      <c r="E27" s="158">
        <v>0</v>
      </c>
      <c r="F27" s="59">
        <v>135</v>
      </c>
      <c r="G27" s="59">
        <v>22</v>
      </c>
      <c r="H27" s="158">
        <v>0</v>
      </c>
      <c r="I27" s="158">
        <v>0</v>
      </c>
      <c r="J27" s="38">
        <f t="shared" si="1"/>
        <v>462</v>
      </c>
    </row>
    <row r="28" spans="1:10" ht="16.5" customHeight="1" x14ac:dyDescent="0.25">
      <c r="A28" s="37" t="s">
        <v>121</v>
      </c>
      <c r="B28" s="59">
        <v>95</v>
      </c>
      <c r="C28" s="59">
        <v>27</v>
      </c>
      <c r="D28" s="59">
        <v>48</v>
      </c>
      <c r="E28" s="59">
        <v>20</v>
      </c>
      <c r="F28" s="59">
        <v>87</v>
      </c>
      <c r="G28" s="59">
        <v>14</v>
      </c>
      <c r="H28" s="158">
        <v>0</v>
      </c>
      <c r="I28" s="62">
        <v>17</v>
      </c>
      <c r="J28" s="38">
        <f>SUM(B28:I28)</f>
        <v>308</v>
      </c>
    </row>
    <row r="29" spans="1:10" ht="16.5" customHeight="1" x14ac:dyDescent="0.25">
      <c r="A29" s="37" t="s">
        <v>127</v>
      </c>
      <c r="B29" s="59">
        <v>290</v>
      </c>
      <c r="C29" s="59">
        <v>16</v>
      </c>
      <c r="D29" s="59">
        <v>5</v>
      </c>
      <c r="E29" s="158">
        <v>0</v>
      </c>
      <c r="F29" s="59">
        <v>170</v>
      </c>
      <c r="G29" s="158">
        <v>0</v>
      </c>
      <c r="H29" s="59">
        <v>85</v>
      </c>
      <c r="I29" s="59">
        <v>15</v>
      </c>
      <c r="J29" s="38">
        <f t="shared" si="1"/>
        <v>581</v>
      </c>
    </row>
    <row r="30" spans="1:10" ht="16.5" customHeight="1" thickBot="1" x14ac:dyDescent="0.3">
      <c r="A30" s="33" t="s">
        <v>141</v>
      </c>
      <c r="B30" s="148">
        <f>SUM(B4:B29)</f>
        <v>4271</v>
      </c>
      <c r="C30" s="148">
        <f t="shared" ref="C30:I30" si="2">SUM(C4:C29)</f>
        <v>961</v>
      </c>
      <c r="D30" s="148">
        <f t="shared" si="2"/>
        <v>927</v>
      </c>
      <c r="E30" s="148">
        <f t="shared" si="2"/>
        <v>139</v>
      </c>
      <c r="F30" s="148">
        <f t="shared" si="2"/>
        <v>3156</v>
      </c>
      <c r="G30" s="148">
        <f t="shared" si="2"/>
        <v>463</v>
      </c>
      <c r="H30" s="148">
        <f t="shared" si="2"/>
        <v>417</v>
      </c>
      <c r="I30" s="148">
        <f t="shared" si="2"/>
        <v>164</v>
      </c>
      <c r="J30" s="38">
        <f t="shared" si="1"/>
        <v>10498</v>
      </c>
    </row>
    <row r="31" spans="1:10" ht="16.5" customHeight="1" x14ac:dyDescent="0.25">
      <c r="A31" s="278" t="s">
        <v>402</v>
      </c>
      <c r="B31" s="278"/>
      <c r="C31" s="278"/>
      <c r="D31" s="278"/>
      <c r="E31" s="278"/>
      <c r="F31" s="278"/>
      <c r="G31" s="278"/>
      <c r="H31" s="278"/>
      <c r="I31" s="278"/>
      <c r="J31" s="278"/>
    </row>
    <row r="32" spans="1:10" ht="11.25" customHeight="1" x14ac:dyDescent="0.25">
      <c r="A32" s="36"/>
    </row>
    <row r="33" spans="1:10" ht="35.25" customHeight="1" x14ac:dyDescent="0.25">
      <c r="A33" s="234" t="s">
        <v>0</v>
      </c>
      <c r="B33" s="234" t="s">
        <v>252</v>
      </c>
      <c r="C33" s="234" t="s">
        <v>253</v>
      </c>
      <c r="D33" s="234" t="s">
        <v>254</v>
      </c>
      <c r="E33" s="234" t="s">
        <v>255</v>
      </c>
      <c r="F33" s="234" t="s">
        <v>256</v>
      </c>
      <c r="G33" s="234" t="s">
        <v>257</v>
      </c>
      <c r="H33" s="234" t="s">
        <v>258</v>
      </c>
      <c r="I33" s="234" t="s">
        <v>159</v>
      </c>
      <c r="J33" s="234" t="s">
        <v>141</v>
      </c>
    </row>
    <row r="34" spans="1:10" ht="16.5" customHeight="1" x14ac:dyDescent="0.25">
      <c r="A34" s="37" t="s">
        <v>204</v>
      </c>
      <c r="B34" s="158">
        <v>0</v>
      </c>
      <c r="C34" s="158">
        <v>0</v>
      </c>
      <c r="D34" s="158">
        <v>0</v>
      </c>
      <c r="E34" s="59">
        <v>105</v>
      </c>
      <c r="F34" s="59">
        <v>46</v>
      </c>
      <c r="G34" s="59">
        <v>28</v>
      </c>
      <c r="H34" s="158">
        <v>0</v>
      </c>
      <c r="I34" s="158">
        <v>0</v>
      </c>
      <c r="J34" s="6">
        <f>SUM(B34:I34)</f>
        <v>179</v>
      </c>
    </row>
    <row r="35" spans="1:10" ht="16.5" customHeight="1" x14ac:dyDescent="0.25">
      <c r="A35" s="37" t="s">
        <v>11</v>
      </c>
      <c r="B35" s="158">
        <v>0</v>
      </c>
      <c r="C35" s="158">
        <v>0</v>
      </c>
      <c r="D35" s="59">
        <v>90</v>
      </c>
      <c r="E35" s="59">
        <v>53</v>
      </c>
      <c r="F35" s="59">
        <v>98</v>
      </c>
      <c r="G35" s="59">
        <v>61</v>
      </c>
      <c r="H35" s="59">
        <v>38</v>
      </c>
      <c r="I35" s="158">
        <v>0</v>
      </c>
      <c r="J35" s="6">
        <f>SUM(B35:I35)</f>
        <v>340</v>
      </c>
    </row>
    <row r="36" spans="1:10" ht="16.5" customHeight="1" x14ac:dyDescent="0.25">
      <c r="A36" s="37" t="s">
        <v>15</v>
      </c>
      <c r="B36" s="158">
        <v>0</v>
      </c>
      <c r="C36" s="59">
        <v>45</v>
      </c>
      <c r="D36" s="158">
        <v>0</v>
      </c>
      <c r="E36" s="59">
        <v>109</v>
      </c>
      <c r="F36" s="59">
        <v>185</v>
      </c>
      <c r="G36" s="59">
        <v>25</v>
      </c>
      <c r="H36" s="158">
        <v>0</v>
      </c>
      <c r="I36" s="158">
        <v>0</v>
      </c>
      <c r="J36" s="6">
        <f>SUM(B36:I36)</f>
        <v>364</v>
      </c>
    </row>
    <row r="37" spans="1:10" ht="16.5" customHeight="1" x14ac:dyDescent="0.25">
      <c r="A37" s="37" t="s">
        <v>18</v>
      </c>
      <c r="B37" s="158">
        <v>0</v>
      </c>
      <c r="C37" s="158">
        <v>0</v>
      </c>
      <c r="D37" s="158">
        <v>0</v>
      </c>
      <c r="E37" s="59">
        <v>160</v>
      </c>
      <c r="F37" s="158">
        <v>0</v>
      </c>
      <c r="G37" s="59">
        <v>24</v>
      </c>
      <c r="H37" s="59">
        <v>28</v>
      </c>
      <c r="I37" s="158">
        <v>0</v>
      </c>
      <c r="J37" s="6">
        <f t="shared" ref="J37:J60" si="3">SUM(B37:I37)</f>
        <v>212</v>
      </c>
    </row>
    <row r="38" spans="1:10" ht="16.5" customHeight="1" x14ac:dyDescent="0.25">
      <c r="A38" s="37" t="s">
        <v>26</v>
      </c>
      <c r="B38" s="158">
        <v>0</v>
      </c>
      <c r="C38" s="158">
        <v>0</v>
      </c>
      <c r="D38" s="158">
        <v>0</v>
      </c>
      <c r="E38" s="59">
        <v>119</v>
      </c>
      <c r="F38" s="59">
        <v>77</v>
      </c>
      <c r="G38" s="59">
        <v>47</v>
      </c>
      <c r="H38" s="158">
        <v>0</v>
      </c>
      <c r="I38" s="158">
        <v>0</v>
      </c>
      <c r="J38" s="6">
        <f t="shared" si="3"/>
        <v>243</v>
      </c>
    </row>
    <row r="39" spans="1:10" ht="16.5" customHeight="1" x14ac:dyDescent="0.25">
      <c r="A39" s="37" t="s">
        <v>30</v>
      </c>
      <c r="B39" s="158">
        <v>0</v>
      </c>
      <c r="C39" s="158">
        <v>0</v>
      </c>
      <c r="D39" s="158">
        <v>0</v>
      </c>
      <c r="E39" s="59">
        <v>100</v>
      </c>
      <c r="F39" s="59">
        <v>60</v>
      </c>
      <c r="G39" s="59">
        <v>17</v>
      </c>
      <c r="H39" s="158">
        <v>0</v>
      </c>
      <c r="I39" s="158">
        <v>0</v>
      </c>
      <c r="J39" s="6">
        <f t="shared" si="3"/>
        <v>177</v>
      </c>
    </row>
    <row r="40" spans="1:10" ht="16.5" customHeight="1" x14ac:dyDescent="0.25">
      <c r="A40" s="37" t="s">
        <v>36</v>
      </c>
      <c r="B40" s="158">
        <v>0</v>
      </c>
      <c r="C40" s="158">
        <v>0</v>
      </c>
      <c r="D40" s="158">
        <v>0</v>
      </c>
      <c r="E40" s="59">
        <v>120</v>
      </c>
      <c r="F40" s="59">
        <v>68</v>
      </c>
      <c r="G40" s="59">
        <v>35</v>
      </c>
      <c r="H40" s="59">
        <v>9</v>
      </c>
      <c r="I40" s="158">
        <v>0</v>
      </c>
      <c r="J40" s="6">
        <f t="shared" si="3"/>
        <v>232</v>
      </c>
    </row>
    <row r="41" spans="1:10" ht="16.5" customHeight="1" x14ac:dyDescent="0.25">
      <c r="A41" s="37" t="s">
        <v>43</v>
      </c>
      <c r="B41" s="158">
        <v>0</v>
      </c>
      <c r="C41" s="158">
        <v>0</v>
      </c>
      <c r="D41" s="158">
        <v>0</v>
      </c>
      <c r="E41" s="59">
        <v>70</v>
      </c>
      <c r="F41" s="59">
        <v>36</v>
      </c>
      <c r="G41" s="59">
        <v>24</v>
      </c>
      <c r="H41" s="59">
        <v>32</v>
      </c>
      <c r="I41" s="59">
        <v>20</v>
      </c>
      <c r="J41" s="6">
        <f t="shared" si="3"/>
        <v>182</v>
      </c>
    </row>
    <row r="42" spans="1:10" ht="16.5" customHeight="1" x14ac:dyDescent="0.25">
      <c r="A42" s="37" t="s">
        <v>21</v>
      </c>
      <c r="B42" s="158">
        <v>0</v>
      </c>
      <c r="C42" s="158">
        <v>0</v>
      </c>
      <c r="D42" s="158">
        <v>0</v>
      </c>
      <c r="E42" s="59">
        <v>75</v>
      </c>
      <c r="F42" s="158">
        <v>0</v>
      </c>
      <c r="G42" s="59">
        <v>18</v>
      </c>
      <c r="H42" s="158">
        <v>0</v>
      </c>
      <c r="I42" s="158">
        <v>0</v>
      </c>
      <c r="J42" s="6">
        <f t="shared" si="3"/>
        <v>93</v>
      </c>
    </row>
    <row r="43" spans="1:10" ht="16.5" customHeight="1" x14ac:dyDescent="0.25">
      <c r="A43" s="37" t="s">
        <v>50</v>
      </c>
      <c r="B43" s="158">
        <v>0</v>
      </c>
      <c r="C43" s="158">
        <v>0</v>
      </c>
      <c r="D43" s="158">
        <v>0</v>
      </c>
      <c r="E43" s="59">
        <v>55</v>
      </c>
      <c r="F43" s="158">
        <v>0</v>
      </c>
      <c r="G43" s="59">
        <v>20</v>
      </c>
      <c r="H43" s="59">
        <v>21</v>
      </c>
      <c r="I43" s="158">
        <v>0</v>
      </c>
      <c r="J43" s="6">
        <f t="shared" si="3"/>
        <v>96</v>
      </c>
    </row>
    <row r="44" spans="1:10" ht="16.5" customHeight="1" x14ac:dyDescent="0.25">
      <c r="A44" s="37" t="s">
        <v>54</v>
      </c>
      <c r="B44" s="158">
        <v>0</v>
      </c>
      <c r="C44" s="158">
        <v>0</v>
      </c>
      <c r="D44" s="158">
        <v>0</v>
      </c>
      <c r="E44" s="59">
        <v>134</v>
      </c>
      <c r="F44" s="59">
        <v>55</v>
      </c>
      <c r="G44" s="59">
        <v>10</v>
      </c>
      <c r="H44" s="59">
        <v>13</v>
      </c>
      <c r="I44" s="158">
        <v>0</v>
      </c>
      <c r="J44" s="6">
        <f t="shared" si="3"/>
        <v>212</v>
      </c>
    </row>
    <row r="45" spans="1:10" ht="16.5" customHeight="1" x14ac:dyDescent="0.25">
      <c r="A45" s="37" t="s">
        <v>59</v>
      </c>
      <c r="B45" s="158">
        <v>0</v>
      </c>
      <c r="C45" s="158">
        <v>0</v>
      </c>
      <c r="D45" s="158">
        <v>0</v>
      </c>
      <c r="E45" s="59">
        <v>72</v>
      </c>
      <c r="F45" s="158">
        <v>0</v>
      </c>
      <c r="G45" s="59">
        <v>17</v>
      </c>
      <c r="H45" s="59">
        <v>18</v>
      </c>
      <c r="I45" s="158">
        <v>0</v>
      </c>
      <c r="J45" s="6">
        <f t="shared" si="3"/>
        <v>107</v>
      </c>
    </row>
    <row r="46" spans="1:10" ht="16.5" customHeight="1" x14ac:dyDescent="0.25">
      <c r="A46" s="37" t="s">
        <v>64</v>
      </c>
      <c r="B46" s="158">
        <v>0</v>
      </c>
      <c r="C46" s="59">
        <v>76</v>
      </c>
      <c r="D46" s="158">
        <v>0</v>
      </c>
      <c r="E46" s="59">
        <v>70</v>
      </c>
      <c r="F46" s="59">
        <v>40</v>
      </c>
      <c r="G46" s="59">
        <v>30</v>
      </c>
      <c r="H46" s="59">
        <v>15</v>
      </c>
      <c r="I46" s="158">
        <v>0</v>
      </c>
      <c r="J46" s="6">
        <f t="shared" si="3"/>
        <v>231</v>
      </c>
    </row>
    <row r="47" spans="1:10" ht="16.5" customHeight="1" x14ac:dyDescent="0.25">
      <c r="A47" s="37" t="s">
        <v>70</v>
      </c>
      <c r="B47" s="158">
        <v>0</v>
      </c>
      <c r="C47" s="158">
        <v>0</v>
      </c>
      <c r="D47" s="158">
        <v>0</v>
      </c>
      <c r="E47" s="59">
        <v>61</v>
      </c>
      <c r="F47" s="59">
        <v>68</v>
      </c>
      <c r="G47" s="59">
        <v>20</v>
      </c>
      <c r="H47" s="59">
        <v>16</v>
      </c>
      <c r="I47" s="158">
        <v>0</v>
      </c>
      <c r="J47" s="6">
        <f t="shared" si="3"/>
        <v>165</v>
      </c>
    </row>
    <row r="48" spans="1:10" ht="16.5" customHeight="1" x14ac:dyDescent="0.25">
      <c r="A48" s="37" t="s">
        <v>259</v>
      </c>
      <c r="B48" s="158">
        <v>0</v>
      </c>
      <c r="C48" s="158">
        <v>0</v>
      </c>
      <c r="D48" s="59">
        <v>4</v>
      </c>
      <c r="E48" s="59">
        <v>15</v>
      </c>
      <c r="F48" s="158">
        <v>0</v>
      </c>
      <c r="G48" s="59">
        <v>13</v>
      </c>
      <c r="H48" s="158">
        <v>0</v>
      </c>
      <c r="I48" s="59">
        <v>1</v>
      </c>
      <c r="J48" s="6">
        <f t="shared" si="3"/>
        <v>33</v>
      </c>
    </row>
    <row r="49" spans="1:18" ht="16.5" customHeight="1" x14ac:dyDescent="0.25">
      <c r="A49" s="37" t="s">
        <v>73</v>
      </c>
      <c r="B49" s="158">
        <v>0</v>
      </c>
      <c r="C49" s="59">
        <v>16</v>
      </c>
      <c r="D49" s="59">
        <v>14</v>
      </c>
      <c r="E49" s="59">
        <v>145</v>
      </c>
      <c r="F49" s="59">
        <v>60</v>
      </c>
      <c r="G49" s="59">
        <v>15</v>
      </c>
      <c r="H49" s="59">
        <v>17</v>
      </c>
      <c r="I49" s="59">
        <v>0</v>
      </c>
      <c r="J49" s="6">
        <f t="shared" si="3"/>
        <v>267</v>
      </c>
    </row>
    <row r="50" spans="1:18" ht="16.5" customHeight="1" x14ac:dyDescent="0.25">
      <c r="A50" s="37" t="s">
        <v>87</v>
      </c>
      <c r="B50" s="158">
        <v>0</v>
      </c>
      <c r="C50" s="158">
        <v>0</v>
      </c>
      <c r="D50" s="59">
        <v>6</v>
      </c>
      <c r="E50" s="59">
        <v>85</v>
      </c>
      <c r="F50" s="59">
        <v>70</v>
      </c>
      <c r="G50" s="59">
        <v>25</v>
      </c>
      <c r="H50" s="158">
        <v>0</v>
      </c>
      <c r="I50" s="158">
        <v>0</v>
      </c>
      <c r="J50" s="6">
        <f t="shared" si="3"/>
        <v>186</v>
      </c>
    </row>
    <row r="51" spans="1:18" ht="16.5" customHeight="1" x14ac:dyDescent="0.25">
      <c r="A51" s="37" t="s">
        <v>92</v>
      </c>
      <c r="B51" s="158">
        <v>0</v>
      </c>
      <c r="C51" s="59">
        <v>47</v>
      </c>
      <c r="D51" s="59">
        <v>6</v>
      </c>
      <c r="E51" s="59">
        <v>124</v>
      </c>
      <c r="F51" s="59">
        <v>65</v>
      </c>
      <c r="G51" s="59">
        <v>12</v>
      </c>
      <c r="H51" s="59">
        <v>13</v>
      </c>
      <c r="I51" s="158">
        <v>0</v>
      </c>
      <c r="J51" s="165">
        <f t="shared" si="3"/>
        <v>267</v>
      </c>
      <c r="K51" s="167"/>
    </row>
    <row r="52" spans="1:18" ht="16.5" customHeight="1" x14ac:dyDescent="0.25">
      <c r="A52" s="37" t="s">
        <v>7</v>
      </c>
      <c r="B52" s="158">
        <v>0</v>
      </c>
      <c r="C52" s="158">
        <v>0</v>
      </c>
      <c r="D52" s="59">
        <v>97</v>
      </c>
      <c r="E52" s="59">
        <v>282</v>
      </c>
      <c r="F52" s="59">
        <v>0</v>
      </c>
      <c r="G52" s="158">
        <v>0</v>
      </c>
      <c r="H52" s="158">
        <v>0</v>
      </c>
      <c r="I52" s="158">
        <v>0</v>
      </c>
      <c r="J52" s="6">
        <f t="shared" si="3"/>
        <v>379</v>
      </c>
    </row>
    <row r="53" spans="1:18" ht="16.5" customHeight="1" x14ac:dyDescent="0.25">
      <c r="A53" s="37" t="s">
        <v>101</v>
      </c>
      <c r="B53" s="158">
        <v>0</v>
      </c>
      <c r="C53" s="59">
        <v>60</v>
      </c>
      <c r="D53" s="158">
        <v>0</v>
      </c>
      <c r="E53" s="59">
        <v>53</v>
      </c>
      <c r="F53" s="59">
        <v>0</v>
      </c>
      <c r="G53" s="59">
        <v>20</v>
      </c>
      <c r="H53" s="59">
        <v>38</v>
      </c>
      <c r="I53" s="59">
        <v>718</v>
      </c>
      <c r="J53" s="6">
        <f t="shared" si="3"/>
        <v>889</v>
      </c>
    </row>
    <row r="54" spans="1:18" ht="16.5" customHeight="1" x14ac:dyDescent="0.25">
      <c r="A54" s="37" t="s">
        <v>104</v>
      </c>
      <c r="B54" s="158">
        <v>0</v>
      </c>
      <c r="C54" s="158">
        <v>0</v>
      </c>
      <c r="D54" s="59">
        <v>12</v>
      </c>
      <c r="E54" s="59">
        <v>150</v>
      </c>
      <c r="F54" s="59" t="s">
        <v>481</v>
      </c>
      <c r="G54" s="59">
        <v>18</v>
      </c>
      <c r="H54" s="59">
        <v>36</v>
      </c>
      <c r="I54" s="158">
        <v>0</v>
      </c>
      <c r="J54" s="6">
        <f t="shared" si="3"/>
        <v>216</v>
      </c>
    </row>
    <row r="55" spans="1:18" ht="16.5" customHeight="1" x14ac:dyDescent="0.25">
      <c r="A55" s="37" t="s">
        <v>109</v>
      </c>
      <c r="B55" s="158">
        <v>0</v>
      </c>
      <c r="C55" s="158">
        <v>0</v>
      </c>
      <c r="D55" s="158">
        <v>0</v>
      </c>
      <c r="E55" s="59">
        <v>88</v>
      </c>
      <c r="F55" s="158">
        <v>0</v>
      </c>
      <c r="G55" s="59">
        <v>10</v>
      </c>
      <c r="H55" s="158">
        <v>0</v>
      </c>
      <c r="I55" s="158">
        <v>0</v>
      </c>
      <c r="J55" s="6">
        <f t="shared" si="3"/>
        <v>98</v>
      </c>
    </row>
    <row r="56" spans="1:18" ht="16.5" customHeight="1" x14ac:dyDescent="0.25">
      <c r="A56" s="37" t="s">
        <v>113</v>
      </c>
      <c r="B56" s="158">
        <v>0</v>
      </c>
      <c r="C56" s="59">
        <v>56</v>
      </c>
      <c r="D56" s="158">
        <v>0</v>
      </c>
      <c r="E56" s="59">
        <v>139</v>
      </c>
      <c r="F56" s="158">
        <v>0</v>
      </c>
      <c r="G56" s="59">
        <v>24</v>
      </c>
      <c r="H56" s="59">
        <v>3</v>
      </c>
      <c r="I56" s="158">
        <v>0</v>
      </c>
      <c r="J56" s="6">
        <f t="shared" si="3"/>
        <v>222</v>
      </c>
    </row>
    <row r="57" spans="1:18" ht="16.5" customHeight="1" x14ac:dyDescent="0.25">
      <c r="A57" s="37" t="s">
        <v>17</v>
      </c>
      <c r="B57" s="158">
        <v>0</v>
      </c>
      <c r="C57" s="158">
        <v>0</v>
      </c>
      <c r="D57" s="59">
        <v>22</v>
      </c>
      <c r="E57" s="59">
        <v>68</v>
      </c>
      <c r="F57" s="158">
        <v>52</v>
      </c>
      <c r="G57" s="59">
        <v>25</v>
      </c>
      <c r="H57" s="158">
        <v>0</v>
      </c>
      <c r="I57" s="158">
        <v>0</v>
      </c>
      <c r="J57" s="6">
        <f t="shared" si="3"/>
        <v>167</v>
      </c>
    </row>
    <row r="58" spans="1:18" ht="16.5" customHeight="1" x14ac:dyDescent="0.25">
      <c r="A58" s="37" t="s">
        <v>121</v>
      </c>
      <c r="B58" s="158">
        <v>0</v>
      </c>
      <c r="C58" s="158">
        <v>0</v>
      </c>
      <c r="D58" s="158">
        <v>0</v>
      </c>
      <c r="E58" s="59">
        <v>131</v>
      </c>
      <c r="F58" s="158">
        <v>0</v>
      </c>
      <c r="G58" s="59">
        <v>19</v>
      </c>
      <c r="H58" s="59">
        <v>8</v>
      </c>
      <c r="I58" s="158">
        <v>0</v>
      </c>
      <c r="J58" s="6">
        <f t="shared" si="3"/>
        <v>158</v>
      </c>
    </row>
    <row r="59" spans="1:18" ht="16.5" customHeight="1" x14ac:dyDescent="0.25">
      <c r="A59" s="37" t="s">
        <v>127</v>
      </c>
      <c r="B59" s="158">
        <v>0</v>
      </c>
      <c r="C59" s="158">
        <v>0</v>
      </c>
      <c r="D59" s="158">
        <v>0</v>
      </c>
      <c r="E59" s="158">
        <v>0</v>
      </c>
      <c r="F59" s="59">
        <v>15</v>
      </c>
      <c r="G59" s="158">
        <v>0</v>
      </c>
      <c r="H59" s="158">
        <v>0</v>
      </c>
      <c r="I59" s="158">
        <v>0</v>
      </c>
      <c r="J59" s="6">
        <f t="shared" si="3"/>
        <v>15</v>
      </c>
    </row>
    <row r="60" spans="1:18" ht="16.5" customHeight="1" x14ac:dyDescent="0.25">
      <c r="A60" s="46" t="s">
        <v>141</v>
      </c>
      <c r="B60" s="104">
        <v>0</v>
      </c>
      <c r="C60" s="47">
        <f t="shared" ref="C60:I60" si="4">SUM(C34:C59)</f>
        <v>300</v>
      </c>
      <c r="D60" s="47">
        <f t="shared" si="4"/>
        <v>251</v>
      </c>
      <c r="E60" s="149">
        <f t="shared" si="4"/>
        <v>2583</v>
      </c>
      <c r="F60" s="145">
        <f t="shared" si="4"/>
        <v>995</v>
      </c>
      <c r="G60" s="47">
        <f t="shared" si="4"/>
        <v>557</v>
      </c>
      <c r="H60" s="47">
        <f t="shared" si="4"/>
        <v>305</v>
      </c>
      <c r="I60" s="47">
        <f t="shared" si="4"/>
        <v>739</v>
      </c>
      <c r="J60" s="6">
        <f t="shared" si="3"/>
        <v>5730</v>
      </c>
    </row>
    <row r="61" spans="1:18" s="48" customFormat="1" ht="21" customHeight="1" x14ac:dyDescent="0.25">
      <c r="A61" s="279" t="s">
        <v>427</v>
      </c>
      <c r="B61" s="280"/>
      <c r="C61" s="280"/>
      <c r="D61" s="280"/>
      <c r="E61" s="280"/>
      <c r="F61" s="280"/>
      <c r="G61" s="280"/>
      <c r="H61" s="280"/>
      <c r="I61" s="281"/>
      <c r="J61" s="168">
        <v>16228</v>
      </c>
      <c r="K61"/>
      <c r="L61"/>
      <c r="M61"/>
      <c r="N61"/>
      <c r="O61"/>
      <c r="P61"/>
      <c r="Q61"/>
      <c r="R61"/>
    </row>
  </sheetData>
  <mergeCells count="3">
    <mergeCell ref="A2:J2"/>
    <mergeCell ref="A31:J31"/>
    <mergeCell ref="A61:I61"/>
  </mergeCells>
  <pageMargins left="0.7" right="0.7" top="0.60416666666666663" bottom="0.53125" header="0.3" footer="0.3"/>
  <pageSetup paperSize="9" orientation="landscape" r:id="rId1"/>
  <headerFooter differentOddEven="1">
    <oddHeader>&amp;C17</oddHeader>
    <evenHeader>&amp;C18</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Layout" topLeftCell="A19" workbookViewId="0">
      <selection activeCell="J14" sqref="J14"/>
    </sheetView>
  </sheetViews>
  <sheetFormatPr defaultRowHeight="15" x14ac:dyDescent="0.25"/>
  <cols>
    <col min="1" max="1" width="12.28515625" style="62" customWidth="1"/>
    <col min="2" max="10" width="12.5703125" style="62" customWidth="1"/>
  </cols>
  <sheetData>
    <row r="1" spans="1:10" ht="20.25" x14ac:dyDescent="0.3">
      <c r="A1" s="100" t="s">
        <v>261</v>
      </c>
    </row>
    <row r="2" spans="1:10" ht="19.5" x14ac:dyDescent="0.35">
      <c r="A2" s="8" t="s">
        <v>262</v>
      </c>
    </row>
    <row r="3" spans="1:10" x14ac:dyDescent="0.25">
      <c r="A3" s="258" t="s">
        <v>0</v>
      </c>
      <c r="B3" s="284" t="s">
        <v>263</v>
      </c>
      <c r="C3" s="282" t="s">
        <v>264</v>
      </c>
      <c r="D3" s="285" t="s">
        <v>141</v>
      </c>
      <c r="E3" s="284" t="s">
        <v>265</v>
      </c>
      <c r="F3" s="284" t="s">
        <v>485</v>
      </c>
      <c r="G3" s="282" t="s">
        <v>266</v>
      </c>
      <c r="H3" s="282" t="s">
        <v>267</v>
      </c>
      <c r="I3" s="284" t="s">
        <v>268</v>
      </c>
      <c r="J3" s="284"/>
    </row>
    <row r="4" spans="1:10" x14ac:dyDescent="0.25">
      <c r="A4" s="258"/>
      <c r="B4" s="284"/>
      <c r="C4" s="283"/>
      <c r="D4" s="285"/>
      <c r="E4" s="284"/>
      <c r="F4" s="284"/>
      <c r="G4" s="283"/>
      <c r="H4" s="283"/>
      <c r="I4" s="109" t="s">
        <v>269</v>
      </c>
      <c r="J4" s="109" t="s">
        <v>270</v>
      </c>
    </row>
    <row r="5" spans="1:10" ht="15.75" customHeight="1" x14ac:dyDescent="0.25">
      <c r="A5" s="37" t="s">
        <v>5</v>
      </c>
      <c r="B5" s="59">
        <v>42</v>
      </c>
      <c r="C5" s="59">
        <v>140</v>
      </c>
      <c r="D5" s="6">
        <f>SUM(B5:C5)</f>
        <v>182</v>
      </c>
      <c r="E5" s="59">
        <v>102</v>
      </c>
      <c r="F5" s="59">
        <v>264</v>
      </c>
      <c r="G5" s="59">
        <v>41</v>
      </c>
      <c r="H5" s="59">
        <v>75</v>
      </c>
      <c r="I5" s="158">
        <v>0</v>
      </c>
      <c r="J5" s="158">
        <v>0</v>
      </c>
    </row>
    <row r="6" spans="1:10" ht="15.75" customHeight="1" x14ac:dyDescent="0.25">
      <c r="A6" s="37" t="s">
        <v>11</v>
      </c>
      <c r="B6" s="59">
        <v>416</v>
      </c>
      <c r="C6" s="59">
        <v>132</v>
      </c>
      <c r="D6" s="6">
        <f>SUM(B6:C6)</f>
        <v>548</v>
      </c>
      <c r="E6" s="59">
        <v>219</v>
      </c>
      <c r="F6" s="59">
        <v>375</v>
      </c>
      <c r="G6" s="59">
        <v>8</v>
      </c>
      <c r="H6" s="59">
        <v>94</v>
      </c>
      <c r="I6" s="158">
        <v>0</v>
      </c>
      <c r="J6" s="158">
        <v>0</v>
      </c>
    </row>
    <row r="7" spans="1:10" ht="15.75" customHeight="1" x14ac:dyDescent="0.25">
      <c r="A7" s="37" t="s">
        <v>15</v>
      </c>
      <c r="B7" s="59">
        <v>33</v>
      </c>
      <c r="C7" s="59">
        <v>421</v>
      </c>
      <c r="D7" s="6">
        <f>SUM(B7:C7)</f>
        <v>454</v>
      </c>
      <c r="E7" s="59">
        <v>98</v>
      </c>
      <c r="F7" s="59">
        <v>262</v>
      </c>
      <c r="G7" s="59">
        <v>7</v>
      </c>
      <c r="H7" s="59">
        <v>52</v>
      </c>
      <c r="I7" s="158">
        <v>0</v>
      </c>
      <c r="J7" s="158">
        <v>0</v>
      </c>
    </row>
    <row r="8" spans="1:10" ht="15.75" customHeight="1" x14ac:dyDescent="0.25">
      <c r="A8" s="37" t="s">
        <v>18</v>
      </c>
      <c r="B8" s="59">
        <v>519</v>
      </c>
      <c r="C8" s="59">
        <v>430</v>
      </c>
      <c r="D8" s="6">
        <f t="shared" ref="D8" si="0">SUM(B8:C8)</f>
        <v>949</v>
      </c>
      <c r="E8" s="59">
        <v>418</v>
      </c>
      <c r="F8" s="59">
        <v>789</v>
      </c>
      <c r="G8" s="59">
        <v>52</v>
      </c>
      <c r="H8" s="59">
        <v>261</v>
      </c>
      <c r="I8" s="158">
        <v>0</v>
      </c>
      <c r="J8" s="158">
        <v>0</v>
      </c>
    </row>
    <row r="9" spans="1:10" ht="15.75" customHeight="1" x14ac:dyDescent="0.25">
      <c r="A9" s="37" t="s">
        <v>26</v>
      </c>
      <c r="B9" s="59">
        <v>159</v>
      </c>
      <c r="C9" s="59">
        <v>427</v>
      </c>
      <c r="D9" s="6">
        <f>SUM(B9:C9)</f>
        <v>586</v>
      </c>
      <c r="E9" s="59">
        <v>136</v>
      </c>
      <c r="F9" s="59">
        <v>338</v>
      </c>
      <c r="G9" s="59">
        <v>14</v>
      </c>
      <c r="H9" s="59">
        <v>52</v>
      </c>
      <c r="I9" s="158">
        <v>0</v>
      </c>
      <c r="J9" s="158">
        <v>0</v>
      </c>
    </row>
    <row r="10" spans="1:10" ht="15.75" customHeight="1" x14ac:dyDescent="0.25">
      <c r="A10" s="37" t="s">
        <v>30</v>
      </c>
      <c r="B10" s="59">
        <v>161</v>
      </c>
      <c r="C10" s="59">
        <v>355</v>
      </c>
      <c r="D10" s="6">
        <f t="shared" ref="D10:D28" si="1">SUM(B10:C10)</f>
        <v>516</v>
      </c>
      <c r="E10" s="59">
        <v>227</v>
      </c>
      <c r="F10" s="59">
        <v>264</v>
      </c>
      <c r="G10" s="59">
        <v>23</v>
      </c>
      <c r="H10" s="59">
        <v>106</v>
      </c>
      <c r="I10" s="59">
        <v>1</v>
      </c>
      <c r="J10" s="158">
        <v>0</v>
      </c>
    </row>
    <row r="11" spans="1:10" ht="15.75" customHeight="1" x14ac:dyDescent="0.25">
      <c r="A11" s="37" t="s">
        <v>36</v>
      </c>
      <c r="B11" s="59">
        <v>207</v>
      </c>
      <c r="C11" s="59">
        <v>608</v>
      </c>
      <c r="D11" s="6">
        <f t="shared" si="1"/>
        <v>815</v>
      </c>
      <c r="E11" s="59">
        <v>941</v>
      </c>
      <c r="F11" s="59">
        <v>678</v>
      </c>
      <c r="G11" s="59">
        <v>5</v>
      </c>
      <c r="H11" s="59">
        <v>160</v>
      </c>
      <c r="I11" s="59">
        <v>1</v>
      </c>
      <c r="J11" s="158">
        <v>0</v>
      </c>
    </row>
    <row r="12" spans="1:10" ht="15.75" customHeight="1" x14ac:dyDescent="0.25">
      <c r="A12" s="37" t="s">
        <v>43</v>
      </c>
      <c r="B12" s="59">
        <v>281</v>
      </c>
      <c r="C12" s="59">
        <v>166</v>
      </c>
      <c r="D12" s="6">
        <f t="shared" si="1"/>
        <v>447</v>
      </c>
      <c r="E12" s="59">
        <v>368</v>
      </c>
      <c r="F12" s="59">
        <v>381</v>
      </c>
      <c r="G12" s="59">
        <v>23</v>
      </c>
      <c r="H12" s="59">
        <v>35</v>
      </c>
      <c r="I12" s="59">
        <v>0</v>
      </c>
      <c r="J12" s="59">
        <v>1</v>
      </c>
    </row>
    <row r="13" spans="1:10" ht="15.75" customHeight="1" x14ac:dyDescent="0.25">
      <c r="A13" s="37" t="s">
        <v>21</v>
      </c>
      <c r="B13" s="59">
        <v>360</v>
      </c>
      <c r="C13" s="59">
        <v>176</v>
      </c>
      <c r="D13" s="6">
        <f t="shared" si="1"/>
        <v>536</v>
      </c>
      <c r="E13" s="59">
        <v>349</v>
      </c>
      <c r="F13" s="59">
        <v>237</v>
      </c>
      <c r="G13" s="59">
        <v>25</v>
      </c>
      <c r="H13" s="59">
        <v>82</v>
      </c>
      <c r="I13" s="59">
        <v>2</v>
      </c>
      <c r="J13" s="158">
        <v>0</v>
      </c>
    </row>
    <row r="14" spans="1:10" ht="15.75" customHeight="1" x14ac:dyDescent="0.25">
      <c r="A14" s="37" t="s">
        <v>50</v>
      </c>
      <c r="B14" s="59">
        <v>92</v>
      </c>
      <c r="C14" s="59">
        <v>130</v>
      </c>
      <c r="D14" s="6">
        <f t="shared" si="1"/>
        <v>222</v>
      </c>
      <c r="E14" s="59">
        <v>250</v>
      </c>
      <c r="F14" s="59">
        <v>210</v>
      </c>
      <c r="G14" s="59">
        <v>340</v>
      </c>
      <c r="H14" s="59">
        <v>330</v>
      </c>
      <c r="I14" s="158">
        <v>0</v>
      </c>
      <c r="J14" s="59">
        <v>1</v>
      </c>
    </row>
    <row r="15" spans="1:10" ht="15.75" customHeight="1" x14ac:dyDescent="0.25">
      <c r="A15" s="37" t="s">
        <v>54</v>
      </c>
      <c r="B15" s="59">
        <v>189</v>
      </c>
      <c r="C15" s="59">
        <v>83</v>
      </c>
      <c r="D15" s="6">
        <f t="shared" si="1"/>
        <v>272</v>
      </c>
      <c r="E15" s="59">
        <v>223</v>
      </c>
      <c r="F15" s="59">
        <v>262</v>
      </c>
      <c r="G15" s="59">
        <v>48</v>
      </c>
      <c r="H15" s="59">
        <v>89</v>
      </c>
      <c r="I15" s="158">
        <v>0</v>
      </c>
      <c r="J15" s="59">
        <v>1</v>
      </c>
    </row>
    <row r="16" spans="1:10" ht="15.75" customHeight="1" x14ac:dyDescent="0.25">
      <c r="A16" s="37" t="s">
        <v>59</v>
      </c>
      <c r="B16" s="59">
        <v>182</v>
      </c>
      <c r="C16" s="59">
        <v>117</v>
      </c>
      <c r="D16" s="6">
        <f t="shared" si="1"/>
        <v>299</v>
      </c>
      <c r="E16" s="59">
        <v>459</v>
      </c>
      <c r="F16" s="59">
        <v>344</v>
      </c>
      <c r="G16" s="59">
        <v>8</v>
      </c>
      <c r="H16" s="59">
        <v>79</v>
      </c>
      <c r="I16" s="59">
        <v>1</v>
      </c>
      <c r="J16" s="158">
        <v>0</v>
      </c>
    </row>
    <row r="17" spans="1:10" ht="15.75" customHeight="1" x14ac:dyDescent="0.25">
      <c r="A17" s="37" t="s">
        <v>64</v>
      </c>
      <c r="B17" s="59">
        <v>493</v>
      </c>
      <c r="C17" s="59">
        <v>301</v>
      </c>
      <c r="D17" s="6">
        <f t="shared" si="1"/>
        <v>794</v>
      </c>
      <c r="E17" s="59">
        <v>364</v>
      </c>
      <c r="F17" s="59">
        <v>740</v>
      </c>
      <c r="G17" s="59">
        <v>30</v>
      </c>
      <c r="H17" s="59">
        <v>102</v>
      </c>
      <c r="I17" s="158">
        <v>0</v>
      </c>
      <c r="J17" s="158">
        <v>0</v>
      </c>
    </row>
    <row r="18" spans="1:10" ht="15.75" customHeight="1" x14ac:dyDescent="0.25">
      <c r="A18" s="37" t="s">
        <v>70</v>
      </c>
      <c r="B18" s="59">
        <v>256</v>
      </c>
      <c r="C18" s="59">
        <v>89</v>
      </c>
      <c r="D18" s="6">
        <f t="shared" si="1"/>
        <v>345</v>
      </c>
      <c r="E18" s="59">
        <v>220</v>
      </c>
      <c r="F18" s="59">
        <v>301</v>
      </c>
      <c r="G18" s="59">
        <v>40</v>
      </c>
      <c r="H18" s="59">
        <v>38</v>
      </c>
      <c r="I18" s="158">
        <v>0</v>
      </c>
      <c r="J18" s="158">
        <v>0</v>
      </c>
    </row>
    <row r="19" spans="1:10" ht="15.75" customHeight="1" x14ac:dyDescent="0.25">
      <c r="A19" s="37" t="s">
        <v>77</v>
      </c>
      <c r="B19" s="59">
        <v>52</v>
      </c>
      <c r="C19" s="59">
        <v>214</v>
      </c>
      <c r="D19" s="6">
        <f t="shared" si="1"/>
        <v>266</v>
      </c>
      <c r="E19" s="59">
        <v>250</v>
      </c>
      <c r="F19" s="59">
        <v>200</v>
      </c>
      <c r="G19" s="59">
        <v>84</v>
      </c>
      <c r="H19" s="59">
        <v>16</v>
      </c>
      <c r="I19" s="158">
        <v>0</v>
      </c>
      <c r="J19" s="102">
        <v>1</v>
      </c>
    </row>
    <row r="20" spans="1:10" ht="15.75" customHeight="1" x14ac:dyDescent="0.25">
      <c r="A20" s="37" t="s">
        <v>73</v>
      </c>
      <c r="B20" s="59">
        <v>353</v>
      </c>
      <c r="C20" s="59">
        <v>115</v>
      </c>
      <c r="D20" s="6">
        <f t="shared" si="1"/>
        <v>468</v>
      </c>
      <c r="E20" s="59">
        <v>521</v>
      </c>
      <c r="F20" s="59">
        <v>464</v>
      </c>
      <c r="G20" s="59">
        <v>35</v>
      </c>
      <c r="H20" s="59">
        <v>73</v>
      </c>
      <c r="I20" s="158">
        <v>0</v>
      </c>
      <c r="J20" s="158">
        <v>0</v>
      </c>
    </row>
    <row r="21" spans="1:10" ht="15.75" customHeight="1" x14ac:dyDescent="0.25">
      <c r="A21" s="37" t="s">
        <v>87</v>
      </c>
      <c r="B21" s="59">
        <v>277</v>
      </c>
      <c r="C21" s="59">
        <v>181</v>
      </c>
      <c r="D21" s="6">
        <f t="shared" si="1"/>
        <v>458</v>
      </c>
      <c r="E21" s="59">
        <v>213</v>
      </c>
      <c r="F21" s="59">
        <v>413</v>
      </c>
      <c r="G21" s="59">
        <v>33</v>
      </c>
      <c r="H21" s="59">
        <v>125</v>
      </c>
      <c r="I21" s="158">
        <v>0</v>
      </c>
      <c r="J21" s="158">
        <v>0</v>
      </c>
    </row>
    <row r="22" spans="1:10" ht="15.75" customHeight="1" x14ac:dyDescent="0.25">
      <c r="A22" s="37" t="s">
        <v>92</v>
      </c>
      <c r="B22" s="59">
        <v>325</v>
      </c>
      <c r="C22" s="59">
        <v>72</v>
      </c>
      <c r="D22" s="6">
        <f t="shared" si="1"/>
        <v>397</v>
      </c>
      <c r="E22" s="59">
        <v>243</v>
      </c>
      <c r="F22" s="59">
        <v>285</v>
      </c>
      <c r="G22" s="59">
        <v>19</v>
      </c>
      <c r="H22" s="59">
        <v>187</v>
      </c>
      <c r="I22" s="158">
        <v>0</v>
      </c>
      <c r="J22" s="158">
        <v>0</v>
      </c>
    </row>
    <row r="23" spans="1:10" ht="15.75" customHeight="1" x14ac:dyDescent="0.25">
      <c r="A23" s="37" t="s">
        <v>7</v>
      </c>
      <c r="B23" s="59">
        <v>276</v>
      </c>
      <c r="C23" s="59">
        <v>9</v>
      </c>
      <c r="D23" s="6">
        <f t="shared" si="1"/>
        <v>285</v>
      </c>
      <c r="E23" s="59">
        <v>198</v>
      </c>
      <c r="F23" s="59">
        <v>606</v>
      </c>
      <c r="G23" s="59">
        <v>52</v>
      </c>
      <c r="H23" s="59">
        <v>43</v>
      </c>
      <c r="I23" s="158">
        <v>2</v>
      </c>
      <c r="J23" s="158">
        <v>0</v>
      </c>
    </row>
    <row r="24" spans="1:10" ht="15.75" customHeight="1" x14ac:dyDescent="0.25">
      <c r="A24" s="37" t="s">
        <v>101</v>
      </c>
      <c r="B24" s="40">
        <v>142</v>
      </c>
      <c r="C24" s="59">
        <v>211</v>
      </c>
      <c r="D24" s="6">
        <f t="shared" si="1"/>
        <v>353</v>
      </c>
      <c r="E24" s="59">
        <v>185</v>
      </c>
      <c r="F24" s="59">
        <v>210</v>
      </c>
      <c r="G24" s="59">
        <v>100</v>
      </c>
      <c r="H24" s="59">
        <v>175</v>
      </c>
      <c r="I24" s="158">
        <v>2</v>
      </c>
      <c r="J24" s="59">
        <v>1</v>
      </c>
    </row>
    <row r="25" spans="1:10" ht="15.75" customHeight="1" x14ac:dyDescent="0.25">
      <c r="A25" s="37" t="s">
        <v>104</v>
      </c>
      <c r="B25" s="59">
        <v>500</v>
      </c>
      <c r="C25" s="59">
        <v>160</v>
      </c>
      <c r="D25" s="6">
        <f t="shared" si="1"/>
        <v>660</v>
      </c>
      <c r="E25" s="59">
        <v>147</v>
      </c>
      <c r="F25" s="59">
        <v>412</v>
      </c>
      <c r="G25" s="59">
        <v>36</v>
      </c>
      <c r="H25" s="59">
        <v>190</v>
      </c>
      <c r="I25" s="158">
        <v>2</v>
      </c>
      <c r="J25" s="158">
        <v>0</v>
      </c>
    </row>
    <row r="26" spans="1:10" ht="15.75" customHeight="1" x14ac:dyDescent="0.25">
      <c r="A26" s="37" t="s">
        <v>109</v>
      </c>
      <c r="B26" s="59">
        <v>307</v>
      </c>
      <c r="C26" s="59">
        <v>323</v>
      </c>
      <c r="D26" s="6">
        <f t="shared" si="1"/>
        <v>630</v>
      </c>
      <c r="E26" s="59">
        <v>318</v>
      </c>
      <c r="F26" s="59">
        <v>495</v>
      </c>
      <c r="G26" s="59">
        <v>20</v>
      </c>
      <c r="H26" s="59">
        <v>131</v>
      </c>
      <c r="I26" s="158">
        <v>2</v>
      </c>
      <c r="J26" s="158">
        <v>0</v>
      </c>
    </row>
    <row r="27" spans="1:10" ht="15.75" customHeight="1" x14ac:dyDescent="0.25">
      <c r="A27" s="37" t="s">
        <v>113</v>
      </c>
      <c r="B27" s="59">
        <v>108</v>
      </c>
      <c r="C27" s="59">
        <v>263</v>
      </c>
      <c r="D27" s="6">
        <f t="shared" si="1"/>
        <v>371</v>
      </c>
      <c r="E27" s="59">
        <v>156</v>
      </c>
      <c r="F27" s="59">
        <v>379</v>
      </c>
      <c r="G27" s="59">
        <v>39</v>
      </c>
      <c r="H27" s="59">
        <v>91</v>
      </c>
      <c r="I27" s="59">
        <v>0</v>
      </c>
      <c r="J27" s="59">
        <v>1</v>
      </c>
    </row>
    <row r="28" spans="1:10" ht="15.75" customHeight="1" x14ac:dyDescent="0.25">
      <c r="A28" s="37" t="s">
        <v>17</v>
      </c>
      <c r="B28" s="59">
        <v>256</v>
      </c>
      <c r="C28" s="59">
        <v>220</v>
      </c>
      <c r="D28" s="6">
        <f t="shared" si="1"/>
        <v>476</v>
      </c>
      <c r="E28" s="59">
        <v>350</v>
      </c>
      <c r="F28" s="59">
        <v>380</v>
      </c>
      <c r="G28" s="59">
        <v>0</v>
      </c>
      <c r="H28" s="59">
        <v>231</v>
      </c>
      <c r="I28" s="158">
        <v>0</v>
      </c>
      <c r="J28" s="158">
        <v>0</v>
      </c>
    </row>
    <row r="29" spans="1:10" ht="15.75" customHeight="1" x14ac:dyDescent="0.25">
      <c r="A29" s="37" t="s">
        <v>121</v>
      </c>
      <c r="B29" s="59">
        <v>238</v>
      </c>
      <c r="C29" s="59">
        <v>289</v>
      </c>
      <c r="D29" s="6">
        <f>SUM(B29:C29)</f>
        <v>527</v>
      </c>
      <c r="E29" s="59">
        <v>284</v>
      </c>
      <c r="F29" s="59">
        <v>336</v>
      </c>
      <c r="G29" s="59">
        <v>13</v>
      </c>
      <c r="H29" s="59">
        <v>32</v>
      </c>
      <c r="I29" s="158">
        <v>0</v>
      </c>
      <c r="J29" s="158">
        <v>0</v>
      </c>
    </row>
    <row r="30" spans="1:10" ht="15.75" customHeight="1" x14ac:dyDescent="0.25">
      <c r="A30" s="37" t="s">
        <v>127</v>
      </c>
      <c r="B30" s="59">
        <v>45</v>
      </c>
      <c r="C30" s="59">
        <v>11</v>
      </c>
      <c r="D30" s="6">
        <f>SUM(B30:C30)</f>
        <v>56</v>
      </c>
      <c r="E30" s="59">
        <v>21</v>
      </c>
      <c r="F30" s="59">
        <v>53</v>
      </c>
      <c r="G30" s="59">
        <v>1</v>
      </c>
      <c r="H30" s="158">
        <v>0</v>
      </c>
      <c r="I30" s="158">
        <v>0</v>
      </c>
      <c r="J30" s="158">
        <v>0</v>
      </c>
    </row>
    <row r="31" spans="1:10" ht="22.5" customHeight="1" thickBot="1" x14ac:dyDescent="0.3">
      <c r="A31" s="4" t="s">
        <v>141</v>
      </c>
      <c r="B31" s="146">
        <f>SUM(B5:B30)</f>
        <v>6269</v>
      </c>
      <c r="C31" s="146">
        <f t="shared" ref="C31:D31" si="2">SUM(C5:C30)</f>
        <v>5643</v>
      </c>
      <c r="D31" s="146">
        <f t="shared" si="2"/>
        <v>11912</v>
      </c>
      <c r="E31" s="146">
        <f>SUM(E5:E30)</f>
        <v>7260</v>
      </c>
      <c r="F31" s="146">
        <f>SUM(F5:F30)</f>
        <v>9678</v>
      </c>
      <c r="G31" s="146">
        <f>SUM(G5:G30)</f>
        <v>1096</v>
      </c>
      <c r="H31" s="146">
        <f>SUM(H5:H30)</f>
        <v>2849</v>
      </c>
      <c r="I31" s="5">
        <f t="shared" ref="I31:J31" si="3">SUM(I5:I30)</f>
        <v>13</v>
      </c>
      <c r="J31" s="5">
        <f t="shared" si="3"/>
        <v>6</v>
      </c>
    </row>
    <row r="32" spans="1:10" x14ac:dyDescent="0.25">
      <c r="E32" s="150"/>
    </row>
  </sheetData>
  <mergeCells count="9">
    <mergeCell ref="G3:G4"/>
    <mergeCell ref="H3:H4"/>
    <mergeCell ref="I3:J3"/>
    <mergeCell ref="A3:A4"/>
    <mergeCell ref="B3:B4"/>
    <mergeCell ref="C3:C4"/>
    <mergeCell ref="D3:D4"/>
    <mergeCell ref="E3:E4"/>
    <mergeCell ref="F3:F4"/>
  </mergeCells>
  <pageMargins left="0.7" right="0.7" top="0.75" bottom="0.59375" header="0.3" footer="0.3"/>
  <pageSetup paperSize="9" orientation="landscape" r:id="rId1"/>
  <headerFooter>
    <oddHeader>&amp;C19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Layout" topLeftCell="A4" workbookViewId="0">
      <selection activeCell="E22" sqref="E22"/>
    </sheetView>
  </sheetViews>
  <sheetFormatPr defaultRowHeight="15" x14ac:dyDescent="0.25"/>
  <cols>
    <col min="1" max="1" width="14.140625" style="62" customWidth="1"/>
    <col min="2" max="7" width="19" style="62" customWidth="1"/>
  </cols>
  <sheetData>
    <row r="1" spans="1:7" ht="19.5" x14ac:dyDescent="0.25">
      <c r="A1" s="64" t="s">
        <v>271</v>
      </c>
      <c r="B1" s="66"/>
      <c r="C1" s="66"/>
      <c r="D1" s="66"/>
      <c r="E1" s="66"/>
      <c r="F1" s="66"/>
      <c r="G1" s="66"/>
    </row>
    <row r="2" spans="1:7" ht="45" x14ac:dyDescent="0.25">
      <c r="A2" s="75" t="s">
        <v>0</v>
      </c>
      <c r="B2" s="109" t="s">
        <v>272</v>
      </c>
      <c r="C2" s="109" t="s">
        <v>273</v>
      </c>
      <c r="D2" s="110" t="s">
        <v>141</v>
      </c>
      <c r="E2" s="109" t="s">
        <v>274</v>
      </c>
      <c r="F2" s="109" t="s">
        <v>275</v>
      </c>
      <c r="G2" s="109" t="s">
        <v>276</v>
      </c>
    </row>
    <row r="3" spans="1:7" s="27" customFormat="1" ht="16.5" customHeight="1" x14ac:dyDescent="0.25">
      <c r="A3" s="37" t="s">
        <v>5</v>
      </c>
      <c r="B3" s="59">
        <v>28</v>
      </c>
      <c r="C3" s="102">
        <v>0</v>
      </c>
      <c r="D3" s="155">
        <f>SUM(B3:C3)</f>
        <v>28</v>
      </c>
      <c r="E3" s="102">
        <v>1115</v>
      </c>
      <c r="F3" s="102">
        <v>79</v>
      </c>
      <c r="G3" s="102">
        <v>31</v>
      </c>
    </row>
    <row r="4" spans="1:7" s="27" customFormat="1" ht="16.5" customHeight="1" x14ac:dyDescent="0.25">
      <c r="A4" s="37" t="s">
        <v>11</v>
      </c>
      <c r="B4" s="59">
        <v>162</v>
      </c>
      <c r="C4" s="102">
        <v>1</v>
      </c>
      <c r="D4" s="155">
        <f t="shared" ref="D4:D15" si="0">SUM(B4:C4)</f>
        <v>163</v>
      </c>
      <c r="E4" s="102">
        <v>1746</v>
      </c>
      <c r="F4" s="102">
        <v>68</v>
      </c>
      <c r="G4" s="102">
        <v>6</v>
      </c>
    </row>
    <row r="5" spans="1:7" s="27" customFormat="1" ht="16.5" customHeight="1" x14ac:dyDescent="0.25">
      <c r="A5" s="37" t="s">
        <v>15</v>
      </c>
      <c r="B5" s="59">
        <v>26</v>
      </c>
      <c r="C5" s="102">
        <v>0</v>
      </c>
      <c r="D5" s="155">
        <f t="shared" si="0"/>
        <v>26</v>
      </c>
      <c r="E5" s="102">
        <v>1605</v>
      </c>
      <c r="F5" s="102">
        <v>122</v>
      </c>
      <c r="G5" s="102">
        <v>35</v>
      </c>
    </row>
    <row r="6" spans="1:7" s="27" customFormat="1" ht="16.5" customHeight="1" x14ac:dyDescent="0.25">
      <c r="A6" s="37" t="s">
        <v>18</v>
      </c>
      <c r="B6" s="59">
        <v>18</v>
      </c>
      <c r="C6" s="102">
        <v>0</v>
      </c>
      <c r="D6" s="155">
        <f t="shared" si="0"/>
        <v>18</v>
      </c>
      <c r="E6" s="102">
        <v>9785</v>
      </c>
      <c r="F6" s="102">
        <v>139</v>
      </c>
      <c r="G6" s="102">
        <v>11</v>
      </c>
    </row>
    <row r="7" spans="1:7" ht="16.5" customHeight="1" x14ac:dyDescent="0.25">
      <c r="A7" s="37" t="s">
        <v>26</v>
      </c>
      <c r="B7" s="59">
        <v>45</v>
      </c>
      <c r="C7" s="102">
        <v>0</v>
      </c>
      <c r="D7" s="155">
        <f t="shared" si="0"/>
        <v>45</v>
      </c>
      <c r="E7" s="102">
        <v>2289</v>
      </c>
      <c r="F7" s="102">
        <v>53</v>
      </c>
      <c r="G7" s="102">
        <v>7</v>
      </c>
    </row>
    <row r="8" spans="1:7" ht="16.5" customHeight="1" x14ac:dyDescent="0.25">
      <c r="A8" s="37" t="s">
        <v>30</v>
      </c>
      <c r="B8" s="59">
        <v>104</v>
      </c>
      <c r="C8" s="102">
        <v>0</v>
      </c>
      <c r="D8" s="155">
        <f t="shared" si="0"/>
        <v>104</v>
      </c>
      <c r="E8" s="102">
        <v>1602</v>
      </c>
      <c r="F8" s="102">
        <v>1</v>
      </c>
      <c r="G8" s="102">
        <v>0</v>
      </c>
    </row>
    <row r="9" spans="1:7" ht="16.5" customHeight="1" x14ac:dyDescent="0.25">
      <c r="A9" s="37" t="s">
        <v>36</v>
      </c>
      <c r="B9" s="59">
        <v>45</v>
      </c>
      <c r="C9" s="102">
        <v>0</v>
      </c>
      <c r="D9" s="155">
        <f t="shared" si="0"/>
        <v>45</v>
      </c>
      <c r="E9" s="102">
        <v>3436</v>
      </c>
      <c r="F9" s="102">
        <v>382</v>
      </c>
      <c r="G9" s="102">
        <v>226</v>
      </c>
    </row>
    <row r="10" spans="1:7" ht="16.5" customHeight="1" x14ac:dyDescent="0.25">
      <c r="A10" s="37" t="s">
        <v>43</v>
      </c>
      <c r="B10" s="59">
        <v>51</v>
      </c>
      <c r="C10" s="102">
        <v>2</v>
      </c>
      <c r="D10" s="155">
        <f t="shared" si="0"/>
        <v>53</v>
      </c>
      <c r="E10" s="102">
        <v>5093</v>
      </c>
      <c r="F10" s="102">
        <v>129</v>
      </c>
      <c r="G10" s="102">
        <v>97</v>
      </c>
    </row>
    <row r="11" spans="1:7" ht="16.5" customHeight="1" x14ac:dyDescent="0.25">
      <c r="A11" s="37" t="s">
        <v>21</v>
      </c>
      <c r="B11" s="59">
        <v>47</v>
      </c>
      <c r="C11" s="102">
        <v>0</v>
      </c>
      <c r="D11" s="155">
        <f t="shared" si="0"/>
        <v>47</v>
      </c>
      <c r="E11" s="102">
        <v>47</v>
      </c>
      <c r="F11" s="102">
        <v>0</v>
      </c>
      <c r="G11" s="102">
        <v>0</v>
      </c>
    </row>
    <row r="12" spans="1:7" ht="16.5" customHeight="1" x14ac:dyDescent="0.25">
      <c r="A12" s="37" t="s">
        <v>50</v>
      </c>
      <c r="B12" s="59">
        <v>112</v>
      </c>
      <c r="C12" s="102">
        <v>0</v>
      </c>
      <c r="D12" s="155">
        <f t="shared" si="0"/>
        <v>112</v>
      </c>
      <c r="E12" s="102">
        <v>2800</v>
      </c>
      <c r="F12" s="102">
        <v>1100</v>
      </c>
      <c r="G12" s="102">
        <v>52</v>
      </c>
    </row>
    <row r="13" spans="1:7" ht="16.5" customHeight="1" x14ac:dyDescent="0.25">
      <c r="A13" s="37" t="s">
        <v>54</v>
      </c>
      <c r="B13" s="59">
        <v>26</v>
      </c>
      <c r="C13" s="102">
        <v>0</v>
      </c>
      <c r="D13" s="155">
        <f t="shared" si="0"/>
        <v>26</v>
      </c>
      <c r="E13" s="102">
        <v>402</v>
      </c>
      <c r="F13" s="102">
        <v>10</v>
      </c>
      <c r="G13" s="102">
        <v>40</v>
      </c>
    </row>
    <row r="14" spans="1:7" ht="16.5" customHeight="1" x14ac:dyDescent="0.25">
      <c r="A14" s="37" t="s">
        <v>59</v>
      </c>
      <c r="B14" s="59">
        <v>38</v>
      </c>
      <c r="C14" s="102">
        <v>0</v>
      </c>
      <c r="D14" s="155">
        <f t="shared" si="0"/>
        <v>38</v>
      </c>
      <c r="E14" s="102">
        <v>1958</v>
      </c>
      <c r="F14" s="102">
        <v>316</v>
      </c>
      <c r="G14" s="102">
        <v>136</v>
      </c>
    </row>
    <row r="15" spans="1:7" ht="16.5" customHeight="1" x14ac:dyDescent="0.25">
      <c r="A15" s="37" t="s">
        <v>64</v>
      </c>
      <c r="B15" s="141">
        <v>125</v>
      </c>
      <c r="C15" s="102">
        <v>0</v>
      </c>
      <c r="D15" s="155">
        <f t="shared" si="0"/>
        <v>125</v>
      </c>
      <c r="E15" s="102">
        <v>6142</v>
      </c>
      <c r="F15" s="102">
        <v>0</v>
      </c>
      <c r="G15" s="102">
        <v>81</v>
      </c>
    </row>
    <row r="16" spans="1:7" ht="16.5" customHeight="1" x14ac:dyDescent="0.25">
      <c r="A16" s="37" t="s">
        <v>70</v>
      </c>
      <c r="B16" s="59">
        <v>61</v>
      </c>
      <c r="C16" s="102">
        <v>0</v>
      </c>
      <c r="D16" s="155">
        <f>SUM(B16:C16)</f>
        <v>61</v>
      </c>
      <c r="E16" s="170">
        <v>2527</v>
      </c>
      <c r="F16" s="102">
        <v>3</v>
      </c>
      <c r="G16" s="102">
        <v>0</v>
      </c>
    </row>
    <row r="17" spans="1:8" ht="16.5" customHeight="1" x14ac:dyDescent="0.25">
      <c r="A17" s="37" t="s">
        <v>77</v>
      </c>
      <c r="B17" s="59">
        <v>12</v>
      </c>
      <c r="C17" s="102">
        <v>0</v>
      </c>
      <c r="D17" s="155">
        <f t="shared" ref="D17:D28" si="1">SUM(B17:C17)</f>
        <v>12</v>
      </c>
      <c r="E17" s="102" t="s">
        <v>484</v>
      </c>
      <c r="F17" s="102" t="s">
        <v>484</v>
      </c>
      <c r="G17" s="102" t="s">
        <v>484</v>
      </c>
    </row>
    <row r="18" spans="1:8" ht="16.5" customHeight="1" x14ac:dyDescent="0.25">
      <c r="A18" s="194" t="s">
        <v>73</v>
      </c>
      <c r="B18" s="141">
        <v>6599</v>
      </c>
      <c r="C18" s="102">
        <v>94</v>
      </c>
      <c r="D18" s="155">
        <f t="shared" si="1"/>
        <v>6693</v>
      </c>
      <c r="E18" s="102">
        <v>5954</v>
      </c>
      <c r="F18" s="102">
        <v>94</v>
      </c>
      <c r="G18" s="102">
        <v>87</v>
      </c>
    </row>
    <row r="19" spans="1:8" ht="16.5" customHeight="1" x14ac:dyDescent="0.25">
      <c r="A19" s="37" t="s">
        <v>87</v>
      </c>
      <c r="B19" s="59">
        <v>62</v>
      </c>
      <c r="C19" s="102">
        <v>1</v>
      </c>
      <c r="D19" s="155">
        <f t="shared" si="1"/>
        <v>63</v>
      </c>
      <c r="E19" s="102">
        <v>1293</v>
      </c>
      <c r="F19" s="102">
        <v>67</v>
      </c>
      <c r="G19" s="102">
        <v>72</v>
      </c>
      <c r="H19" s="14"/>
    </row>
    <row r="20" spans="1:8" ht="16.5" customHeight="1" x14ac:dyDescent="0.25">
      <c r="A20" s="37" t="s">
        <v>92</v>
      </c>
      <c r="B20" s="59">
        <v>28</v>
      </c>
      <c r="C20" s="102">
        <v>0</v>
      </c>
      <c r="D20" s="155">
        <f t="shared" si="1"/>
        <v>28</v>
      </c>
      <c r="E20" s="102">
        <v>1657</v>
      </c>
      <c r="F20" s="102">
        <v>197</v>
      </c>
      <c r="G20" s="102">
        <v>16</v>
      </c>
    </row>
    <row r="21" spans="1:8" ht="16.5" customHeight="1" x14ac:dyDescent="0.25">
      <c r="A21" s="37" t="s">
        <v>7</v>
      </c>
      <c r="B21" s="59">
        <v>84</v>
      </c>
      <c r="C21" s="102">
        <v>2</v>
      </c>
      <c r="D21" s="155">
        <f t="shared" si="1"/>
        <v>86</v>
      </c>
      <c r="E21" s="102">
        <v>1604</v>
      </c>
      <c r="F21" s="102">
        <v>172</v>
      </c>
      <c r="G21" s="102">
        <v>93</v>
      </c>
    </row>
    <row r="22" spans="1:8" ht="16.5" customHeight="1" x14ac:dyDescent="0.25">
      <c r="A22" s="37" t="s">
        <v>101</v>
      </c>
      <c r="B22" s="59">
        <v>35</v>
      </c>
      <c r="C22" s="102">
        <v>0</v>
      </c>
      <c r="D22" s="155">
        <f t="shared" si="1"/>
        <v>35</v>
      </c>
      <c r="E22" s="102">
        <v>295</v>
      </c>
      <c r="F22" s="102">
        <v>154</v>
      </c>
      <c r="G22" s="102">
        <v>96</v>
      </c>
    </row>
    <row r="23" spans="1:8" ht="16.5" customHeight="1" x14ac:dyDescent="0.25">
      <c r="A23" s="37" t="s">
        <v>104</v>
      </c>
      <c r="B23" s="59">
        <v>80</v>
      </c>
      <c r="C23" s="102">
        <v>10</v>
      </c>
      <c r="D23" s="155">
        <v>90</v>
      </c>
      <c r="E23" s="102">
        <v>4180</v>
      </c>
      <c r="F23" s="102">
        <v>300</v>
      </c>
      <c r="G23" s="102">
        <v>68</v>
      </c>
    </row>
    <row r="24" spans="1:8" ht="16.5" customHeight="1" x14ac:dyDescent="0.25">
      <c r="A24" s="37" t="s">
        <v>109</v>
      </c>
      <c r="B24" s="59">
        <v>49</v>
      </c>
      <c r="C24" s="102">
        <v>0</v>
      </c>
      <c r="D24" s="155">
        <f t="shared" si="1"/>
        <v>49</v>
      </c>
      <c r="E24" s="102">
        <v>49</v>
      </c>
      <c r="F24" s="102">
        <v>0</v>
      </c>
      <c r="G24" s="102">
        <v>10</v>
      </c>
    </row>
    <row r="25" spans="1:8" ht="16.5" customHeight="1" x14ac:dyDescent="0.25">
      <c r="A25" s="37" t="s">
        <v>113</v>
      </c>
      <c r="B25" s="59">
        <v>62</v>
      </c>
      <c r="C25" s="102">
        <v>0</v>
      </c>
      <c r="D25" s="155">
        <f t="shared" si="1"/>
        <v>62</v>
      </c>
      <c r="E25" s="102">
        <v>1045</v>
      </c>
      <c r="F25" s="102">
        <v>98</v>
      </c>
      <c r="G25" s="102">
        <v>56</v>
      </c>
    </row>
    <row r="26" spans="1:8" ht="16.5" customHeight="1" x14ac:dyDescent="0.25">
      <c r="A26" s="37" t="s">
        <v>17</v>
      </c>
      <c r="B26" s="59">
        <v>42</v>
      </c>
      <c r="C26" s="102">
        <v>0</v>
      </c>
      <c r="D26" s="155">
        <f t="shared" si="1"/>
        <v>42</v>
      </c>
      <c r="E26" s="102">
        <v>3271</v>
      </c>
      <c r="F26" s="102">
        <v>97</v>
      </c>
      <c r="G26" s="102">
        <v>81</v>
      </c>
    </row>
    <row r="27" spans="1:8" ht="16.5" customHeight="1" x14ac:dyDescent="0.25">
      <c r="A27" s="37" t="s">
        <v>121</v>
      </c>
      <c r="B27" s="59">
        <v>1982</v>
      </c>
      <c r="C27" s="102">
        <v>0</v>
      </c>
      <c r="D27" s="155">
        <f t="shared" si="1"/>
        <v>1982</v>
      </c>
      <c r="E27" s="102">
        <v>7297</v>
      </c>
      <c r="F27" s="102">
        <v>279</v>
      </c>
      <c r="G27" s="102">
        <v>16</v>
      </c>
    </row>
    <row r="28" spans="1:8" ht="16.5" customHeight="1" x14ac:dyDescent="0.25">
      <c r="A28" s="37" t="s">
        <v>127</v>
      </c>
      <c r="B28" s="59">
        <v>20</v>
      </c>
      <c r="C28" s="102">
        <v>0</v>
      </c>
      <c r="D28" s="155">
        <f t="shared" si="1"/>
        <v>20</v>
      </c>
      <c r="E28" s="102">
        <v>40</v>
      </c>
      <c r="F28" s="102">
        <v>3</v>
      </c>
      <c r="G28" s="102">
        <v>0</v>
      </c>
    </row>
    <row r="29" spans="1:8" ht="21" customHeight="1" thickBot="1" x14ac:dyDescent="0.3">
      <c r="A29" s="4" t="s">
        <v>141</v>
      </c>
      <c r="B29" s="146">
        <f t="shared" ref="B29:G29" si="2">SUM(B3:B28)</f>
        <v>9943</v>
      </c>
      <c r="C29" s="5">
        <f t="shared" si="2"/>
        <v>110</v>
      </c>
      <c r="D29" s="146">
        <f t="shared" si="2"/>
        <v>10053</v>
      </c>
      <c r="E29" s="146">
        <f t="shared" si="2"/>
        <v>67232</v>
      </c>
      <c r="F29" s="146">
        <f t="shared" si="2"/>
        <v>3863</v>
      </c>
      <c r="G29" s="146">
        <f t="shared" si="2"/>
        <v>1317</v>
      </c>
    </row>
  </sheetData>
  <pageMargins left="0.7" right="0.7" top="0.60416666666666663" bottom="0.5625" header="0.3" footer="0.3"/>
  <pageSetup paperSize="9" orientation="landscape" r:id="rId1"/>
  <headerFooter>
    <oddHeader>&amp;C20</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Layout" topLeftCell="A13" workbookViewId="0">
      <selection activeCell="G22" sqref="G22:G24"/>
    </sheetView>
  </sheetViews>
  <sheetFormatPr defaultRowHeight="15" x14ac:dyDescent="0.25"/>
  <cols>
    <col min="1" max="1" width="12.85546875" style="62" customWidth="1"/>
    <col min="2" max="2" width="11" style="62" customWidth="1"/>
    <col min="3" max="3" width="11.42578125" style="62" customWidth="1"/>
    <col min="4" max="4" width="14.140625" style="62" customWidth="1"/>
    <col min="5" max="5" width="13" style="62" customWidth="1"/>
    <col min="6" max="6" width="12.140625" style="62" customWidth="1"/>
    <col min="7" max="7" width="18" style="62" customWidth="1"/>
    <col min="8" max="8" width="18.28515625" style="62" customWidth="1"/>
    <col min="9" max="9" width="19.140625" style="62" customWidth="1"/>
  </cols>
  <sheetData>
    <row r="1" spans="1:9" ht="27" customHeight="1" x14ac:dyDescent="0.25">
      <c r="A1" s="64" t="s">
        <v>277</v>
      </c>
      <c r="B1" s="66"/>
      <c r="C1" s="66"/>
      <c r="D1" s="66"/>
    </row>
    <row r="2" spans="1:9" ht="33.75" customHeight="1" x14ac:dyDescent="0.25">
      <c r="A2" s="74" t="s">
        <v>0</v>
      </c>
      <c r="B2" s="74" t="s">
        <v>284</v>
      </c>
      <c r="C2" s="74" t="s">
        <v>278</v>
      </c>
      <c r="D2" s="74" t="s">
        <v>279</v>
      </c>
      <c r="E2" s="74" t="s">
        <v>280</v>
      </c>
      <c r="F2" s="74" t="s">
        <v>281</v>
      </c>
      <c r="G2" s="74" t="s">
        <v>283</v>
      </c>
      <c r="H2" s="74" t="s">
        <v>282</v>
      </c>
      <c r="I2" s="118" t="s">
        <v>448</v>
      </c>
    </row>
    <row r="3" spans="1:9" ht="16.5" customHeight="1" x14ac:dyDescent="0.25">
      <c r="A3" s="37" t="s">
        <v>5</v>
      </c>
      <c r="B3" s="102">
        <v>24</v>
      </c>
      <c r="C3" s="102">
        <v>0</v>
      </c>
      <c r="D3" s="102">
        <v>225</v>
      </c>
      <c r="E3" s="102">
        <v>396</v>
      </c>
      <c r="F3" s="102">
        <v>151</v>
      </c>
      <c r="G3" s="102">
        <v>18</v>
      </c>
      <c r="H3" s="102">
        <v>89</v>
      </c>
      <c r="I3" s="102">
        <f>SUM(G3:H3)</f>
        <v>107</v>
      </c>
    </row>
    <row r="4" spans="1:9" ht="16.5" customHeight="1" x14ac:dyDescent="0.25">
      <c r="A4" s="37" t="s">
        <v>11</v>
      </c>
      <c r="B4" s="102">
        <v>0</v>
      </c>
      <c r="C4" s="102">
        <v>0</v>
      </c>
      <c r="D4" s="102">
        <v>69</v>
      </c>
      <c r="E4" s="102">
        <v>52</v>
      </c>
      <c r="F4" s="102">
        <v>49</v>
      </c>
      <c r="G4" s="102">
        <v>63</v>
      </c>
      <c r="H4" s="102">
        <v>0</v>
      </c>
      <c r="I4" s="102">
        <f t="shared" ref="I4:I11" si="0">SUM(G4:H4)</f>
        <v>63</v>
      </c>
    </row>
    <row r="5" spans="1:9" ht="16.5" customHeight="1" x14ac:dyDescent="0.25">
      <c r="A5" s="37" t="s">
        <v>15</v>
      </c>
      <c r="B5" s="102">
        <v>0</v>
      </c>
      <c r="C5" s="102">
        <v>0</v>
      </c>
      <c r="D5" s="102">
        <v>40</v>
      </c>
      <c r="E5" s="102">
        <v>12</v>
      </c>
      <c r="F5" s="102">
        <v>10</v>
      </c>
      <c r="G5" s="102">
        <v>33</v>
      </c>
      <c r="H5" s="102">
        <v>43</v>
      </c>
      <c r="I5" s="102">
        <f t="shared" si="0"/>
        <v>76</v>
      </c>
    </row>
    <row r="6" spans="1:9" ht="16.5" customHeight="1" x14ac:dyDescent="0.25">
      <c r="A6" s="37" t="s">
        <v>18</v>
      </c>
      <c r="B6" s="102">
        <v>106</v>
      </c>
      <c r="C6" s="102">
        <v>9</v>
      </c>
      <c r="D6" s="102">
        <v>211</v>
      </c>
      <c r="E6" s="102">
        <v>1239</v>
      </c>
      <c r="F6" s="102">
        <v>71</v>
      </c>
      <c r="G6" s="102">
        <v>118</v>
      </c>
      <c r="H6" s="102">
        <v>143</v>
      </c>
      <c r="I6" s="102">
        <f t="shared" si="0"/>
        <v>261</v>
      </c>
    </row>
    <row r="7" spans="1:9" ht="16.5" customHeight="1" x14ac:dyDescent="0.25">
      <c r="A7" s="37" t="s">
        <v>26</v>
      </c>
      <c r="B7" s="102">
        <v>9</v>
      </c>
      <c r="C7" s="102">
        <v>0</v>
      </c>
      <c r="D7" s="102">
        <v>835</v>
      </c>
      <c r="E7" s="102">
        <v>812</v>
      </c>
      <c r="F7" s="102">
        <v>518</v>
      </c>
      <c r="G7" s="102">
        <v>24</v>
      </c>
      <c r="H7" s="102">
        <v>28</v>
      </c>
      <c r="I7" s="102">
        <f t="shared" si="0"/>
        <v>52</v>
      </c>
    </row>
    <row r="8" spans="1:9" ht="16.5" customHeight="1" x14ac:dyDescent="0.25">
      <c r="A8" s="37" t="s">
        <v>30</v>
      </c>
      <c r="B8" s="102">
        <v>12</v>
      </c>
      <c r="C8" s="102">
        <v>4</v>
      </c>
      <c r="D8" s="102">
        <v>288</v>
      </c>
      <c r="E8" s="102">
        <v>48</v>
      </c>
      <c r="F8" s="102">
        <v>32</v>
      </c>
      <c r="G8" s="102">
        <v>88</v>
      </c>
      <c r="H8" s="102">
        <v>18</v>
      </c>
      <c r="I8" s="102">
        <f t="shared" si="0"/>
        <v>106</v>
      </c>
    </row>
    <row r="9" spans="1:9" ht="16.5" customHeight="1" x14ac:dyDescent="0.25">
      <c r="A9" s="37" t="s">
        <v>36</v>
      </c>
      <c r="B9" s="102">
        <v>178</v>
      </c>
      <c r="C9" s="102">
        <v>75</v>
      </c>
      <c r="D9" s="102">
        <v>1725</v>
      </c>
      <c r="E9" s="102">
        <v>2431</v>
      </c>
      <c r="F9" s="102">
        <v>982</v>
      </c>
      <c r="G9" s="102">
        <v>34</v>
      </c>
      <c r="H9" s="102">
        <v>128</v>
      </c>
      <c r="I9" s="102">
        <f t="shared" si="0"/>
        <v>162</v>
      </c>
    </row>
    <row r="10" spans="1:9" ht="16.5" customHeight="1" x14ac:dyDescent="0.25">
      <c r="A10" s="37" t="s">
        <v>43</v>
      </c>
      <c r="B10" s="102">
        <v>76</v>
      </c>
      <c r="C10" s="102">
        <v>23</v>
      </c>
      <c r="D10" s="102">
        <v>1213</v>
      </c>
      <c r="E10" s="102">
        <v>486</v>
      </c>
      <c r="F10" s="102">
        <v>240</v>
      </c>
      <c r="G10" s="102">
        <v>35</v>
      </c>
      <c r="H10" s="102">
        <v>41</v>
      </c>
      <c r="I10" s="102">
        <f t="shared" si="0"/>
        <v>76</v>
      </c>
    </row>
    <row r="11" spans="1:9" ht="16.5" customHeight="1" x14ac:dyDescent="0.25">
      <c r="A11" s="37" t="s">
        <v>21</v>
      </c>
      <c r="B11" s="102">
        <v>46</v>
      </c>
      <c r="C11" s="102">
        <v>13</v>
      </c>
      <c r="D11" s="102">
        <v>0</v>
      </c>
      <c r="E11" s="102">
        <v>90</v>
      </c>
      <c r="F11" s="102">
        <v>372</v>
      </c>
      <c r="G11" s="102">
        <v>41</v>
      </c>
      <c r="H11" s="102">
        <v>18</v>
      </c>
      <c r="I11" s="102">
        <f t="shared" si="0"/>
        <v>59</v>
      </c>
    </row>
    <row r="12" spans="1:9" ht="16.5" customHeight="1" x14ac:dyDescent="0.25">
      <c r="A12" s="37" t="s">
        <v>50</v>
      </c>
      <c r="B12" s="102">
        <v>40</v>
      </c>
      <c r="C12" s="102">
        <v>6</v>
      </c>
      <c r="D12" s="102">
        <v>115</v>
      </c>
      <c r="E12" s="102">
        <v>490</v>
      </c>
      <c r="F12" s="102">
        <v>3540</v>
      </c>
      <c r="G12" s="102">
        <v>77</v>
      </c>
      <c r="H12" s="102">
        <v>253</v>
      </c>
      <c r="I12" s="102">
        <f>SUM(G12:H12)</f>
        <v>330</v>
      </c>
    </row>
    <row r="13" spans="1:9" ht="16.5" customHeight="1" x14ac:dyDescent="0.25">
      <c r="A13" s="37" t="s">
        <v>54</v>
      </c>
      <c r="B13" s="102">
        <v>58</v>
      </c>
      <c r="C13" s="102">
        <v>0</v>
      </c>
      <c r="D13" s="102">
        <v>30</v>
      </c>
      <c r="E13" s="102">
        <v>520</v>
      </c>
      <c r="F13" s="102">
        <v>160</v>
      </c>
      <c r="G13" s="102">
        <v>20</v>
      </c>
      <c r="H13" s="102">
        <v>39</v>
      </c>
      <c r="I13" s="102">
        <f t="shared" ref="I13:I28" si="1">SUM(G13:H13)</f>
        <v>59</v>
      </c>
    </row>
    <row r="14" spans="1:9" ht="16.5" customHeight="1" x14ac:dyDescent="0.25">
      <c r="A14" s="37" t="s">
        <v>59</v>
      </c>
      <c r="B14" s="102">
        <v>193</v>
      </c>
      <c r="C14" s="102">
        <v>0</v>
      </c>
      <c r="D14" s="102">
        <v>506</v>
      </c>
      <c r="E14" s="102">
        <v>901</v>
      </c>
      <c r="F14" s="102">
        <v>152</v>
      </c>
      <c r="G14" s="102">
        <v>61</v>
      </c>
      <c r="H14" s="102">
        <v>69</v>
      </c>
      <c r="I14" s="102">
        <f t="shared" si="1"/>
        <v>130</v>
      </c>
    </row>
    <row r="15" spans="1:9" ht="16.5" customHeight="1" x14ac:dyDescent="0.25">
      <c r="A15" s="37" t="s">
        <v>64</v>
      </c>
      <c r="B15" s="102">
        <v>121</v>
      </c>
      <c r="C15" s="102">
        <v>11</v>
      </c>
      <c r="D15" s="102">
        <v>251</v>
      </c>
      <c r="E15" s="102">
        <v>963</v>
      </c>
      <c r="F15" s="102">
        <v>850</v>
      </c>
      <c r="G15" s="102">
        <v>72</v>
      </c>
      <c r="H15" s="102">
        <v>0</v>
      </c>
      <c r="I15" s="102">
        <f t="shared" si="1"/>
        <v>72</v>
      </c>
    </row>
    <row r="16" spans="1:9" ht="16.5" customHeight="1" x14ac:dyDescent="0.25">
      <c r="A16" s="37" t="s">
        <v>70</v>
      </c>
      <c r="B16" s="102">
        <v>38</v>
      </c>
      <c r="C16" s="102">
        <v>440</v>
      </c>
      <c r="D16" s="102">
        <v>420</v>
      </c>
      <c r="E16" s="102">
        <v>340</v>
      </c>
      <c r="F16" s="102">
        <v>270</v>
      </c>
      <c r="G16" s="102">
        <v>40</v>
      </c>
      <c r="H16" s="102">
        <v>38</v>
      </c>
      <c r="I16" s="102">
        <f t="shared" si="1"/>
        <v>78</v>
      </c>
    </row>
    <row r="17" spans="1:9" ht="16.5" customHeight="1" x14ac:dyDescent="0.25">
      <c r="A17" s="37" t="s">
        <v>77</v>
      </c>
      <c r="B17" s="102" t="s">
        <v>484</v>
      </c>
      <c r="C17" s="102" t="s">
        <v>484</v>
      </c>
      <c r="D17" s="102" t="s">
        <v>484</v>
      </c>
      <c r="E17" s="102" t="s">
        <v>484</v>
      </c>
      <c r="F17" s="102" t="s">
        <v>484</v>
      </c>
      <c r="G17" s="102">
        <v>12</v>
      </c>
      <c r="H17" s="102">
        <v>5</v>
      </c>
      <c r="I17" s="102">
        <f t="shared" si="1"/>
        <v>17</v>
      </c>
    </row>
    <row r="18" spans="1:9" ht="16.5" customHeight="1" x14ac:dyDescent="0.25">
      <c r="A18" s="37" t="s">
        <v>73</v>
      </c>
      <c r="B18" s="102">
        <v>82</v>
      </c>
      <c r="C18" s="102">
        <v>24</v>
      </c>
      <c r="D18" s="102">
        <v>574</v>
      </c>
      <c r="E18" s="102">
        <v>751</v>
      </c>
      <c r="F18" s="102">
        <v>381</v>
      </c>
      <c r="G18" s="102">
        <v>63</v>
      </c>
      <c r="H18" s="102">
        <v>58</v>
      </c>
      <c r="I18" s="102">
        <f t="shared" si="1"/>
        <v>121</v>
      </c>
    </row>
    <row r="19" spans="1:9" ht="16.5" customHeight="1" x14ac:dyDescent="0.25">
      <c r="A19" s="37" t="s">
        <v>87</v>
      </c>
      <c r="B19" s="102">
        <v>37</v>
      </c>
      <c r="C19" s="102">
        <v>0</v>
      </c>
      <c r="D19" s="102">
        <v>690</v>
      </c>
      <c r="E19" s="102">
        <v>700</v>
      </c>
      <c r="F19" s="102">
        <v>397</v>
      </c>
      <c r="G19" s="102">
        <v>40</v>
      </c>
      <c r="H19" s="102">
        <v>85</v>
      </c>
      <c r="I19" s="102">
        <f>SUM(G19:H19)</f>
        <v>125</v>
      </c>
    </row>
    <row r="20" spans="1:9" ht="16.5" customHeight="1" x14ac:dyDescent="0.25">
      <c r="A20" s="37" t="s">
        <v>92</v>
      </c>
      <c r="B20" s="102">
        <v>67</v>
      </c>
      <c r="C20" s="102">
        <v>0</v>
      </c>
      <c r="D20" s="102">
        <v>262</v>
      </c>
      <c r="E20" s="102">
        <v>122</v>
      </c>
      <c r="F20" s="102">
        <v>184</v>
      </c>
      <c r="G20" s="102">
        <v>171</v>
      </c>
      <c r="H20" s="102">
        <v>32</v>
      </c>
      <c r="I20" s="102">
        <v>203</v>
      </c>
    </row>
    <row r="21" spans="1:9" ht="16.5" customHeight="1" x14ac:dyDescent="0.25">
      <c r="A21" s="37" t="s">
        <v>7</v>
      </c>
      <c r="B21" s="102">
        <v>74</v>
      </c>
      <c r="C21" s="102">
        <v>45</v>
      </c>
      <c r="D21" s="102">
        <v>792</v>
      </c>
      <c r="E21" s="102">
        <v>696</v>
      </c>
      <c r="F21" s="102">
        <v>901</v>
      </c>
      <c r="G21" s="102">
        <v>64</v>
      </c>
      <c r="H21" s="102">
        <v>44</v>
      </c>
      <c r="I21" s="102">
        <f t="shared" si="1"/>
        <v>108</v>
      </c>
    </row>
    <row r="22" spans="1:9" ht="16.5" customHeight="1" x14ac:dyDescent="0.25">
      <c r="A22" s="37" t="s">
        <v>101</v>
      </c>
      <c r="B22" s="102">
        <v>72</v>
      </c>
      <c r="C22" s="102">
        <v>21</v>
      </c>
      <c r="D22" s="102">
        <v>945</v>
      </c>
      <c r="E22" s="102">
        <v>785</v>
      </c>
      <c r="F22" s="102">
        <v>975</v>
      </c>
      <c r="G22" s="102">
        <v>105</v>
      </c>
      <c r="H22" s="102">
        <v>6</v>
      </c>
      <c r="I22" s="102">
        <f t="shared" si="1"/>
        <v>111</v>
      </c>
    </row>
    <row r="23" spans="1:9" ht="16.5" customHeight="1" x14ac:dyDescent="0.25">
      <c r="A23" s="37" t="s">
        <v>104</v>
      </c>
      <c r="B23" s="102">
        <v>80</v>
      </c>
      <c r="C23" s="102">
        <v>50</v>
      </c>
      <c r="D23" s="102">
        <v>320</v>
      </c>
      <c r="E23" s="102">
        <v>65</v>
      </c>
      <c r="F23" s="102">
        <v>130</v>
      </c>
      <c r="G23" s="102">
        <v>35</v>
      </c>
      <c r="H23" s="102">
        <v>36</v>
      </c>
      <c r="I23" s="102">
        <v>261</v>
      </c>
    </row>
    <row r="24" spans="1:9" ht="16.5" customHeight="1" x14ac:dyDescent="0.25">
      <c r="A24" s="37" t="s">
        <v>109</v>
      </c>
      <c r="B24" s="102">
        <v>20</v>
      </c>
      <c r="C24" s="102">
        <v>2</v>
      </c>
      <c r="D24" s="102">
        <v>10</v>
      </c>
      <c r="E24" s="102">
        <v>45</v>
      </c>
      <c r="F24" s="102">
        <v>100</v>
      </c>
      <c r="G24" s="102">
        <v>6</v>
      </c>
      <c r="H24" s="102">
        <v>125</v>
      </c>
      <c r="I24" s="102">
        <f t="shared" si="1"/>
        <v>131</v>
      </c>
    </row>
    <row r="25" spans="1:9" ht="16.5" customHeight="1" x14ac:dyDescent="0.25">
      <c r="A25" s="37" t="s">
        <v>113</v>
      </c>
      <c r="B25" s="102">
        <v>61</v>
      </c>
      <c r="C25" s="102">
        <v>28</v>
      </c>
      <c r="D25" s="102">
        <v>539</v>
      </c>
      <c r="E25" s="102">
        <v>1304</v>
      </c>
      <c r="F25" s="102">
        <v>631</v>
      </c>
      <c r="G25" s="102">
        <v>23</v>
      </c>
      <c r="H25" s="102">
        <v>68</v>
      </c>
      <c r="I25" s="102">
        <f t="shared" si="1"/>
        <v>91</v>
      </c>
    </row>
    <row r="26" spans="1:9" ht="16.5" customHeight="1" x14ac:dyDescent="0.25">
      <c r="A26" s="37" t="s">
        <v>17</v>
      </c>
      <c r="B26" s="102">
        <v>25</v>
      </c>
      <c r="C26" s="102">
        <v>18</v>
      </c>
      <c r="D26" s="102">
        <v>701</v>
      </c>
      <c r="E26" s="102">
        <v>962</v>
      </c>
      <c r="F26" s="102">
        <v>421</v>
      </c>
      <c r="G26" s="102">
        <v>34</v>
      </c>
      <c r="H26" s="102">
        <v>46</v>
      </c>
      <c r="I26" s="102">
        <v>80</v>
      </c>
    </row>
    <row r="27" spans="1:9" ht="16.5" customHeight="1" x14ac:dyDescent="0.25">
      <c r="A27" s="37" t="s">
        <v>121</v>
      </c>
      <c r="B27" s="102">
        <v>17</v>
      </c>
      <c r="C27" s="102">
        <v>12</v>
      </c>
      <c r="D27" s="102">
        <v>124</v>
      </c>
      <c r="E27" s="102">
        <v>318</v>
      </c>
      <c r="F27" s="102">
        <v>112</v>
      </c>
      <c r="G27" s="102">
        <v>56</v>
      </c>
      <c r="H27" s="102">
        <v>33</v>
      </c>
      <c r="I27" s="102">
        <f t="shared" si="1"/>
        <v>89</v>
      </c>
    </row>
    <row r="28" spans="1:9" ht="16.5" customHeight="1" x14ac:dyDescent="0.25">
      <c r="A28" s="37" t="s">
        <v>127</v>
      </c>
      <c r="B28" s="102">
        <v>0</v>
      </c>
      <c r="C28" s="102">
        <v>0</v>
      </c>
      <c r="D28" s="102">
        <v>4</v>
      </c>
      <c r="E28" s="102">
        <v>0</v>
      </c>
      <c r="F28" s="102">
        <v>0</v>
      </c>
      <c r="G28" s="102">
        <v>0</v>
      </c>
      <c r="H28" s="102">
        <v>0</v>
      </c>
      <c r="I28" s="102">
        <f t="shared" si="1"/>
        <v>0</v>
      </c>
    </row>
    <row r="29" spans="1:9" ht="16.5" customHeight="1" thickBot="1" x14ac:dyDescent="0.3">
      <c r="A29" s="4" t="s">
        <v>141</v>
      </c>
      <c r="B29" s="146">
        <f t="shared" ref="B29:H29" si="2">SUM(B3:B28)</f>
        <v>1436</v>
      </c>
      <c r="C29" s="146">
        <f t="shared" si="2"/>
        <v>781</v>
      </c>
      <c r="D29" s="146">
        <f t="shared" si="2"/>
        <v>10889</v>
      </c>
      <c r="E29" s="146">
        <f t="shared" si="2"/>
        <v>14528</v>
      </c>
      <c r="F29" s="146">
        <f t="shared" si="2"/>
        <v>11629</v>
      </c>
      <c r="G29" s="146">
        <f t="shared" si="2"/>
        <v>1333</v>
      </c>
      <c r="H29" s="146">
        <f t="shared" si="2"/>
        <v>1445</v>
      </c>
      <c r="I29" s="143">
        <f t="shared" ref="I29" si="3">SUM(G29+H29)</f>
        <v>2778</v>
      </c>
    </row>
  </sheetData>
  <pageMargins left="0.7" right="0.7" top="0.75" bottom="0.60416666666666663" header="0.41666666666666669" footer="0.3"/>
  <pageSetup paperSize="9" orientation="landscape" r:id="rId1"/>
  <headerFooter>
    <oddHeader>&amp;C21</oddHeader>
  </headerFooter>
  <ignoredErrors>
    <ignoredError sqref="I3:I4 I11:I16 I5:I10 I21:I22 I17:I18 I27:I28 I19 I24:I25"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Layout" topLeftCell="A13" workbookViewId="0">
      <selection activeCell="B31" sqref="B31:J31"/>
    </sheetView>
  </sheetViews>
  <sheetFormatPr defaultRowHeight="15" x14ac:dyDescent="0.25"/>
  <cols>
    <col min="1" max="1" width="13.5703125" style="62" customWidth="1"/>
    <col min="2" max="2" width="13.7109375" style="62" customWidth="1"/>
    <col min="3" max="3" width="12.5703125" style="62" customWidth="1"/>
    <col min="4" max="4" width="13.7109375" style="62" customWidth="1"/>
    <col min="5" max="5" width="11.28515625" style="62" customWidth="1"/>
    <col min="6" max="6" width="12.140625" style="62" customWidth="1"/>
    <col min="7" max="7" width="11.7109375" style="62" customWidth="1"/>
    <col min="8" max="8" width="12.140625" style="62" customWidth="1"/>
    <col min="9" max="9" width="17.28515625" style="62" customWidth="1"/>
    <col min="10" max="10" width="11.140625" style="62" customWidth="1"/>
  </cols>
  <sheetData>
    <row r="1" spans="1:10" ht="20.25" x14ac:dyDescent="0.25">
      <c r="A1" s="106" t="s">
        <v>285</v>
      </c>
      <c r="B1" s="66"/>
      <c r="C1" s="66"/>
      <c r="D1" s="66"/>
      <c r="E1" s="66"/>
      <c r="F1" s="66"/>
      <c r="G1" s="66"/>
      <c r="H1" s="66"/>
      <c r="I1" s="66"/>
      <c r="J1" s="66"/>
    </row>
    <row r="2" spans="1:10" ht="9.75" customHeight="1" x14ac:dyDescent="0.25">
      <c r="A2" s="41"/>
    </row>
    <row r="3" spans="1:10" x14ac:dyDescent="0.25">
      <c r="A3" s="286" t="s">
        <v>0</v>
      </c>
      <c r="B3" s="287" t="s">
        <v>286</v>
      </c>
      <c r="C3" s="285" t="s">
        <v>287</v>
      </c>
      <c r="D3" s="285" t="s">
        <v>288</v>
      </c>
      <c r="E3" s="288" t="s">
        <v>289</v>
      </c>
      <c r="F3" s="285" t="s">
        <v>290</v>
      </c>
      <c r="G3" s="285" t="s">
        <v>291</v>
      </c>
      <c r="H3" s="285" t="s">
        <v>292</v>
      </c>
      <c r="I3" s="285" t="s">
        <v>293</v>
      </c>
      <c r="J3" s="285" t="s">
        <v>294</v>
      </c>
    </row>
    <row r="4" spans="1:10" ht="32.25" customHeight="1" x14ac:dyDescent="0.25">
      <c r="A4" s="286"/>
      <c r="B4" s="287"/>
      <c r="C4" s="285"/>
      <c r="D4" s="285"/>
      <c r="E4" s="289"/>
      <c r="F4" s="285"/>
      <c r="G4" s="285"/>
      <c r="H4" s="285"/>
      <c r="I4" s="285"/>
      <c r="J4" s="285"/>
    </row>
    <row r="5" spans="1:10" ht="16.5" customHeight="1" x14ac:dyDescent="0.25">
      <c r="A5" s="37" t="s">
        <v>5</v>
      </c>
      <c r="B5" s="102"/>
      <c r="C5" s="102">
        <v>1</v>
      </c>
      <c r="D5" s="102"/>
      <c r="E5" s="171"/>
      <c r="F5" s="102"/>
      <c r="G5" s="102"/>
      <c r="H5" s="102"/>
      <c r="I5" s="102"/>
      <c r="J5" s="102"/>
    </row>
    <row r="6" spans="1:10" ht="16.5" customHeight="1" x14ac:dyDescent="0.25">
      <c r="A6" s="37" t="s">
        <v>11</v>
      </c>
      <c r="B6" s="102"/>
      <c r="C6" s="102"/>
      <c r="D6" s="102">
        <v>1</v>
      </c>
      <c r="E6" s="102"/>
      <c r="F6" s="102">
        <v>2</v>
      </c>
      <c r="G6" s="102"/>
      <c r="H6" s="102">
        <v>1</v>
      </c>
      <c r="I6" s="102">
        <v>2</v>
      </c>
      <c r="J6" s="102">
        <v>2</v>
      </c>
    </row>
    <row r="7" spans="1:10" ht="16.5" customHeight="1" x14ac:dyDescent="0.25">
      <c r="A7" s="37" t="s">
        <v>15</v>
      </c>
      <c r="B7" s="102"/>
      <c r="C7" s="102">
        <v>1</v>
      </c>
      <c r="D7" s="102"/>
      <c r="E7" s="102"/>
      <c r="F7" s="102"/>
      <c r="G7" s="102"/>
      <c r="H7" s="102"/>
      <c r="I7" s="102"/>
      <c r="J7" s="102">
        <v>1</v>
      </c>
    </row>
    <row r="8" spans="1:10" ht="16.5" customHeight="1" x14ac:dyDescent="0.25">
      <c r="A8" s="37" t="s">
        <v>18</v>
      </c>
      <c r="B8" s="102"/>
      <c r="C8" s="102">
        <v>1</v>
      </c>
      <c r="D8" s="102"/>
      <c r="E8" s="102"/>
      <c r="F8" s="102"/>
      <c r="G8" s="102"/>
      <c r="H8" s="102"/>
      <c r="I8" s="102"/>
      <c r="J8" s="102"/>
    </row>
    <row r="9" spans="1:10" ht="16.5" customHeight="1" x14ac:dyDescent="0.25">
      <c r="A9" s="37" t="s">
        <v>26</v>
      </c>
      <c r="B9" s="102">
        <v>1</v>
      </c>
      <c r="C9" s="102">
        <v>1</v>
      </c>
      <c r="D9" s="102"/>
      <c r="E9" s="102"/>
      <c r="F9" s="102"/>
      <c r="G9" s="102"/>
      <c r="H9" s="102"/>
      <c r="I9" s="102"/>
      <c r="J9" s="102"/>
    </row>
    <row r="10" spans="1:10" ht="16.5" customHeight="1" x14ac:dyDescent="0.25">
      <c r="A10" s="37" t="s">
        <v>30</v>
      </c>
      <c r="B10" s="102"/>
      <c r="C10" s="102">
        <v>1</v>
      </c>
      <c r="D10" s="102"/>
      <c r="E10" s="102"/>
      <c r="F10" s="102">
        <v>1</v>
      </c>
      <c r="G10" s="102"/>
      <c r="H10" s="102"/>
      <c r="I10" s="102"/>
      <c r="J10" s="102"/>
    </row>
    <row r="11" spans="1:10" ht="16.5" customHeight="1" x14ac:dyDescent="0.25">
      <c r="A11" s="37" t="s">
        <v>36</v>
      </c>
      <c r="B11" s="102"/>
      <c r="C11" s="102">
        <v>1</v>
      </c>
      <c r="D11" s="102">
        <v>1</v>
      </c>
      <c r="E11" s="102"/>
      <c r="F11" s="102"/>
      <c r="G11" s="102"/>
      <c r="H11" s="102"/>
      <c r="I11" s="102"/>
      <c r="J11" s="102"/>
    </row>
    <row r="12" spans="1:10" ht="16.5" customHeight="1" x14ac:dyDescent="0.25">
      <c r="A12" s="37" t="s">
        <v>43</v>
      </c>
      <c r="B12" s="102"/>
      <c r="C12" s="102"/>
      <c r="D12" s="102"/>
      <c r="E12" s="102"/>
      <c r="F12" s="102"/>
      <c r="G12" s="102"/>
      <c r="H12" s="102"/>
      <c r="I12" s="102"/>
      <c r="J12" s="102"/>
    </row>
    <row r="13" spans="1:10" ht="16.5" customHeight="1" x14ac:dyDescent="0.25">
      <c r="A13" s="37" t="s">
        <v>21</v>
      </c>
      <c r="B13" s="102"/>
      <c r="C13" s="102">
        <v>1</v>
      </c>
      <c r="D13" s="102"/>
      <c r="E13" s="102"/>
      <c r="F13" s="102"/>
      <c r="G13" s="102"/>
      <c r="H13" s="102"/>
      <c r="I13" s="102"/>
      <c r="J13" s="102"/>
    </row>
    <row r="14" spans="1:10" ht="16.5" customHeight="1" x14ac:dyDescent="0.25">
      <c r="A14" s="37" t="s">
        <v>50</v>
      </c>
      <c r="B14" s="102"/>
      <c r="C14" s="102">
        <v>1</v>
      </c>
      <c r="D14" s="102"/>
      <c r="E14" s="102"/>
      <c r="F14" s="102"/>
      <c r="G14" s="102"/>
      <c r="H14" s="102"/>
      <c r="I14" s="102"/>
      <c r="J14" s="102">
        <v>2</v>
      </c>
    </row>
    <row r="15" spans="1:10" ht="16.5" customHeight="1" x14ac:dyDescent="0.25">
      <c r="A15" s="37" t="s">
        <v>54</v>
      </c>
      <c r="B15" s="102"/>
      <c r="C15" s="102"/>
      <c r="D15" s="102"/>
      <c r="E15" s="102"/>
      <c r="F15" s="102"/>
      <c r="G15" s="102"/>
      <c r="H15" s="102">
        <v>1</v>
      </c>
      <c r="I15" s="102"/>
      <c r="J15" s="102"/>
    </row>
    <row r="16" spans="1:10" ht="16.5" customHeight="1" x14ac:dyDescent="0.25">
      <c r="A16" s="37" t="s">
        <v>59</v>
      </c>
      <c r="B16" s="102"/>
      <c r="C16" s="102">
        <v>1</v>
      </c>
      <c r="D16" s="102"/>
      <c r="E16" s="102"/>
      <c r="F16" s="102"/>
      <c r="G16" s="102"/>
      <c r="H16" s="102"/>
      <c r="I16" s="102"/>
      <c r="J16" s="102"/>
    </row>
    <row r="17" spans="1:10" ht="16.5" customHeight="1" x14ac:dyDescent="0.25">
      <c r="A17" s="37" t="s">
        <v>64</v>
      </c>
      <c r="B17" s="102"/>
      <c r="C17" s="102"/>
      <c r="D17" s="102"/>
      <c r="E17" s="102"/>
      <c r="F17" s="102"/>
      <c r="G17" s="102"/>
      <c r="H17" s="102"/>
      <c r="I17" s="102"/>
      <c r="J17" s="102">
        <v>2</v>
      </c>
    </row>
    <row r="18" spans="1:10" ht="16.5" customHeight="1" x14ac:dyDescent="0.25">
      <c r="A18" s="37" t="s">
        <v>70</v>
      </c>
      <c r="B18" s="102"/>
      <c r="C18" s="102"/>
      <c r="D18" s="102"/>
      <c r="E18" s="102"/>
      <c r="F18" s="102"/>
      <c r="G18" s="102"/>
      <c r="H18" s="102"/>
      <c r="I18" s="102"/>
      <c r="J18" s="102"/>
    </row>
    <row r="19" spans="1:10" ht="16.5" customHeight="1" x14ac:dyDescent="0.25">
      <c r="A19" s="37" t="s">
        <v>77</v>
      </c>
      <c r="B19" s="102"/>
      <c r="C19" s="102"/>
      <c r="D19" s="102"/>
      <c r="E19" s="102"/>
      <c r="F19" s="102"/>
      <c r="G19" s="102"/>
      <c r="H19" s="102"/>
      <c r="I19" s="102"/>
      <c r="J19" s="102">
        <v>1</v>
      </c>
    </row>
    <row r="20" spans="1:10" ht="16.5" customHeight="1" x14ac:dyDescent="0.25">
      <c r="A20" s="37" t="s">
        <v>73</v>
      </c>
      <c r="B20" s="102"/>
      <c r="C20" s="102">
        <v>1</v>
      </c>
      <c r="D20" s="102"/>
      <c r="E20" s="102"/>
      <c r="F20" s="102"/>
      <c r="G20" s="102">
        <v>1</v>
      </c>
      <c r="H20" s="102"/>
      <c r="I20" s="102"/>
      <c r="J20" s="102">
        <v>1</v>
      </c>
    </row>
    <row r="21" spans="1:10" ht="16.5" customHeight="1" x14ac:dyDescent="0.25">
      <c r="A21" s="37" t="s">
        <v>87</v>
      </c>
      <c r="B21" s="102"/>
      <c r="C21" s="102">
        <v>1</v>
      </c>
      <c r="D21" s="102">
        <v>1</v>
      </c>
      <c r="E21" s="102"/>
      <c r="F21" s="102"/>
      <c r="G21" s="102">
        <v>1</v>
      </c>
      <c r="H21" s="102">
        <v>1</v>
      </c>
      <c r="I21" s="102"/>
      <c r="J21" s="102"/>
    </row>
    <row r="22" spans="1:10" ht="16.5" customHeight="1" x14ac:dyDescent="0.25">
      <c r="A22" s="37" t="s">
        <v>92</v>
      </c>
      <c r="B22" s="102"/>
      <c r="C22" s="102"/>
      <c r="D22" s="102"/>
      <c r="E22" s="102"/>
      <c r="F22" s="102"/>
      <c r="G22" s="102"/>
      <c r="H22" s="102"/>
      <c r="I22" s="102"/>
      <c r="J22" s="102">
        <v>2</v>
      </c>
    </row>
    <row r="23" spans="1:10" ht="16.5" customHeight="1" x14ac:dyDescent="0.25">
      <c r="A23" s="37" t="s">
        <v>7</v>
      </c>
      <c r="B23" s="102"/>
      <c r="C23" s="102"/>
      <c r="D23" s="102"/>
      <c r="E23" s="102">
        <v>1</v>
      </c>
      <c r="F23" s="102"/>
      <c r="G23" s="102"/>
      <c r="H23" s="102"/>
      <c r="I23" s="102"/>
      <c r="J23" s="102">
        <v>2</v>
      </c>
    </row>
    <row r="24" spans="1:10" ht="16.5" customHeight="1" x14ac:dyDescent="0.25">
      <c r="A24" s="37" t="s">
        <v>101</v>
      </c>
      <c r="B24" s="102"/>
      <c r="C24" s="102"/>
      <c r="D24" s="102"/>
      <c r="E24" s="102"/>
      <c r="F24" s="102"/>
      <c r="G24" s="102"/>
      <c r="H24" s="102"/>
      <c r="I24" s="102"/>
      <c r="J24" s="102"/>
    </row>
    <row r="25" spans="1:10" ht="16.5" customHeight="1" x14ac:dyDescent="0.25">
      <c r="A25" s="37" t="s">
        <v>104</v>
      </c>
      <c r="B25" s="102"/>
      <c r="C25" s="102"/>
      <c r="D25" s="102"/>
      <c r="E25" s="102"/>
      <c r="F25" s="102"/>
      <c r="G25" s="102"/>
      <c r="H25" s="102"/>
      <c r="I25" s="102"/>
      <c r="J25" s="102"/>
    </row>
    <row r="26" spans="1:10" ht="16.5" customHeight="1" x14ac:dyDescent="0.25">
      <c r="A26" s="37" t="s">
        <v>109</v>
      </c>
      <c r="B26" s="102"/>
      <c r="C26" s="102">
        <v>1</v>
      </c>
      <c r="D26" s="102"/>
      <c r="E26" s="102"/>
      <c r="F26" s="102"/>
      <c r="G26" s="102"/>
      <c r="H26" s="102"/>
      <c r="I26" s="102"/>
      <c r="J26" s="102"/>
    </row>
    <row r="27" spans="1:10" ht="16.5" customHeight="1" x14ac:dyDescent="0.25">
      <c r="A27" s="37" t="s">
        <v>113</v>
      </c>
      <c r="B27" s="102"/>
      <c r="C27" s="102">
        <v>1</v>
      </c>
      <c r="D27" s="102"/>
      <c r="E27" s="102"/>
      <c r="F27" s="102"/>
      <c r="G27" s="102"/>
      <c r="H27" s="102"/>
      <c r="I27" s="102"/>
      <c r="J27" s="102">
        <v>1</v>
      </c>
    </row>
    <row r="28" spans="1:10" ht="16.5" customHeight="1" x14ac:dyDescent="0.25">
      <c r="A28" s="37" t="s">
        <v>17</v>
      </c>
      <c r="B28" s="102"/>
      <c r="C28" s="102">
        <v>1</v>
      </c>
      <c r="D28" s="102"/>
      <c r="E28" s="102"/>
      <c r="F28" s="102"/>
      <c r="G28" s="102"/>
      <c r="H28" s="102"/>
      <c r="I28" s="102"/>
      <c r="J28" s="102"/>
    </row>
    <row r="29" spans="1:10" ht="16.5" customHeight="1" x14ac:dyDescent="0.25">
      <c r="A29" s="37" t="s">
        <v>121</v>
      </c>
      <c r="B29" s="102"/>
      <c r="C29" s="102">
        <v>1</v>
      </c>
      <c r="D29" s="102"/>
      <c r="E29" s="102"/>
      <c r="F29" s="102"/>
      <c r="G29" s="102"/>
      <c r="H29" s="102"/>
      <c r="I29" s="102"/>
      <c r="J29" s="102">
        <v>1</v>
      </c>
    </row>
    <row r="30" spans="1:10" ht="16.5" customHeight="1" x14ac:dyDescent="0.25">
      <c r="A30" s="37" t="s">
        <v>127</v>
      </c>
      <c r="B30" s="102"/>
      <c r="C30" s="102"/>
      <c r="D30" s="102"/>
      <c r="E30" s="102"/>
      <c r="F30" s="102"/>
      <c r="G30" s="102"/>
      <c r="H30" s="102"/>
      <c r="I30" s="102"/>
      <c r="J30" s="102"/>
    </row>
    <row r="31" spans="1:10" ht="21" customHeight="1" thickBot="1" x14ac:dyDescent="0.3">
      <c r="A31" s="4" t="s">
        <v>141</v>
      </c>
      <c r="B31" s="5">
        <f t="shared" ref="B31:I31" si="0">SUM(B5:B30)</f>
        <v>1</v>
      </c>
      <c r="C31" s="5">
        <f t="shared" si="0"/>
        <v>15</v>
      </c>
      <c r="D31" s="5">
        <f t="shared" si="0"/>
        <v>3</v>
      </c>
      <c r="E31" s="5">
        <f t="shared" si="0"/>
        <v>1</v>
      </c>
      <c r="F31" s="5">
        <f t="shared" si="0"/>
        <v>3</v>
      </c>
      <c r="G31" s="5">
        <f t="shared" si="0"/>
        <v>2</v>
      </c>
      <c r="H31" s="5">
        <f t="shared" si="0"/>
        <v>3</v>
      </c>
      <c r="I31" s="5">
        <f t="shared" si="0"/>
        <v>2</v>
      </c>
      <c r="J31" s="5">
        <f>SUM(J5:J30)</f>
        <v>15</v>
      </c>
    </row>
  </sheetData>
  <mergeCells count="10">
    <mergeCell ref="G3:G4"/>
    <mergeCell ref="H3:H4"/>
    <mergeCell ref="I3:I4"/>
    <mergeCell ref="J3:J4"/>
    <mergeCell ref="A3:A4"/>
    <mergeCell ref="B3:B4"/>
    <mergeCell ref="C3:C4"/>
    <mergeCell ref="D3:D4"/>
    <mergeCell ref="E3:E4"/>
    <mergeCell ref="F3:F4"/>
  </mergeCells>
  <pageMargins left="0.7" right="0.7" top="0.66666666666666663" bottom="0.38541666666666669" header="0.35416666666666669" footer="0.3"/>
  <pageSetup paperSize="9" orientation="landscape" r:id="rId1"/>
  <headerFooter>
    <oddHeader>&amp;C22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Layout" workbookViewId="0">
      <selection activeCell="F9" sqref="F9"/>
    </sheetView>
  </sheetViews>
  <sheetFormatPr defaultRowHeight="15" x14ac:dyDescent="0.25"/>
  <cols>
    <col min="1" max="1" width="14.42578125" style="62" customWidth="1"/>
    <col min="2" max="2" width="14.7109375" style="62" customWidth="1"/>
    <col min="3" max="8" width="16.42578125" style="62" customWidth="1"/>
  </cols>
  <sheetData>
    <row r="1" spans="1:8" ht="18.75" x14ac:dyDescent="0.3">
      <c r="A1" s="42" t="s">
        <v>295</v>
      </c>
      <c r="B1" s="42" t="s">
        <v>296</v>
      </c>
      <c r="C1" s="43"/>
      <c r="D1" s="43"/>
      <c r="E1" s="43"/>
      <c r="F1" s="43"/>
      <c r="G1" s="43"/>
      <c r="H1" s="43"/>
    </row>
    <row r="2" spans="1:8" ht="6.75" customHeight="1" x14ac:dyDescent="0.25">
      <c r="A2" s="36"/>
    </row>
    <row r="3" spans="1:8" ht="42.75" customHeight="1" x14ac:dyDescent="0.25">
      <c r="A3" s="75" t="s">
        <v>0</v>
      </c>
      <c r="B3" s="75" t="s">
        <v>297</v>
      </c>
      <c r="C3" s="75" t="s">
        <v>298</v>
      </c>
      <c r="D3" s="75" t="s">
        <v>299</v>
      </c>
      <c r="E3" s="75" t="s">
        <v>300</v>
      </c>
      <c r="F3" s="75" t="s">
        <v>301</v>
      </c>
      <c r="G3" s="75" t="s">
        <v>302</v>
      </c>
      <c r="H3" s="75" t="s">
        <v>303</v>
      </c>
    </row>
    <row r="4" spans="1:8" ht="16.5" customHeight="1" x14ac:dyDescent="0.25">
      <c r="A4" s="37" t="s">
        <v>5</v>
      </c>
      <c r="B4" s="37" t="s">
        <v>204</v>
      </c>
      <c r="C4" s="172">
        <v>29148</v>
      </c>
      <c r="D4" s="152">
        <v>1003</v>
      </c>
      <c r="E4" s="152">
        <v>594</v>
      </c>
      <c r="F4" s="152">
        <v>7420</v>
      </c>
      <c r="G4" s="152">
        <v>6</v>
      </c>
      <c r="H4" s="152">
        <v>94</v>
      </c>
    </row>
    <row r="5" spans="1:8" ht="16.5" customHeight="1" x14ac:dyDescent="0.25">
      <c r="A5" s="37" t="s">
        <v>11</v>
      </c>
      <c r="B5" s="37"/>
      <c r="C5" s="152">
        <v>0</v>
      </c>
      <c r="D5" s="152">
        <v>0</v>
      </c>
      <c r="E5" s="152">
        <v>0</v>
      </c>
      <c r="F5" s="152">
        <v>0</v>
      </c>
      <c r="G5" s="152">
        <v>0</v>
      </c>
      <c r="H5" s="152">
        <v>0</v>
      </c>
    </row>
    <row r="6" spans="1:8" ht="16.5" customHeight="1" x14ac:dyDescent="0.25">
      <c r="A6" s="37" t="s">
        <v>15</v>
      </c>
      <c r="B6" s="37" t="s">
        <v>304</v>
      </c>
      <c r="C6" s="152">
        <v>37786</v>
      </c>
      <c r="D6" s="152">
        <v>1264</v>
      </c>
      <c r="E6" s="152">
        <v>639</v>
      </c>
      <c r="F6" s="152">
        <v>904</v>
      </c>
      <c r="G6" s="152">
        <v>3</v>
      </c>
      <c r="H6" s="152">
        <v>75</v>
      </c>
    </row>
    <row r="7" spans="1:8" ht="16.5" customHeight="1" x14ac:dyDescent="0.25">
      <c r="A7" s="37" t="s">
        <v>18</v>
      </c>
      <c r="B7" s="37" t="s">
        <v>18</v>
      </c>
      <c r="C7" s="152">
        <v>25443</v>
      </c>
      <c r="D7" s="152">
        <v>907</v>
      </c>
      <c r="E7" s="152">
        <v>567</v>
      </c>
      <c r="F7" s="152">
        <v>538</v>
      </c>
      <c r="G7" s="152">
        <v>8</v>
      </c>
      <c r="H7" s="152">
        <v>19</v>
      </c>
    </row>
    <row r="8" spans="1:8" ht="16.5" customHeight="1" x14ac:dyDescent="0.25">
      <c r="A8" s="37" t="s">
        <v>26</v>
      </c>
      <c r="B8" s="37" t="s">
        <v>305</v>
      </c>
      <c r="C8" s="152">
        <v>42407</v>
      </c>
      <c r="D8" s="152">
        <v>1253</v>
      </c>
      <c r="E8" s="152">
        <v>527</v>
      </c>
      <c r="F8" s="152">
        <v>3831</v>
      </c>
      <c r="G8" s="152">
        <v>3</v>
      </c>
      <c r="H8" s="152">
        <v>30</v>
      </c>
    </row>
    <row r="9" spans="1:8" ht="16.5" customHeight="1" x14ac:dyDescent="0.25">
      <c r="A9" s="37" t="s">
        <v>30</v>
      </c>
      <c r="B9" s="37" t="s">
        <v>30</v>
      </c>
      <c r="C9" s="152">
        <v>39326</v>
      </c>
      <c r="D9" s="152">
        <v>2168</v>
      </c>
      <c r="E9" s="152">
        <v>296</v>
      </c>
      <c r="F9" s="152">
        <v>452</v>
      </c>
      <c r="G9" s="152">
        <v>40</v>
      </c>
      <c r="H9" s="152">
        <v>42</v>
      </c>
    </row>
    <row r="10" spans="1:8" ht="16.5" customHeight="1" x14ac:dyDescent="0.25">
      <c r="A10" s="37" t="s">
        <v>36</v>
      </c>
      <c r="B10" s="37" t="s">
        <v>36</v>
      </c>
      <c r="C10" s="152">
        <v>39060</v>
      </c>
      <c r="D10" s="152">
        <v>963</v>
      </c>
      <c r="E10" s="152">
        <v>833</v>
      </c>
      <c r="F10" s="152">
        <v>731</v>
      </c>
      <c r="G10" s="152">
        <v>48</v>
      </c>
      <c r="H10" s="152">
        <v>41</v>
      </c>
    </row>
    <row r="11" spans="1:8" ht="16.5" customHeight="1" x14ac:dyDescent="0.25">
      <c r="A11" s="37" t="s">
        <v>43</v>
      </c>
      <c r="B11" s="236"/>
      <c r="C11" s="152">
        <v>0</v>
      </c>
      <c r="D11" s="152">
        <v>0</v>
      </c>
      <c r="E11" s="152">
        <v>0</v>
      </c>
      <c r="F11" s="152">
        <v>0</v>
      </c>
      <c r="G11" s="152">
        <v>0</v>
      </c>
      <c r="H11" s="152">
        <v>0</v>
      </c>
    </row>
    <row r="12" spans="1:8" ht="16.5" customHeight="1" x14ac:dyDescent="0.25">
      <c r="A12" s="37" t="s">
        <v>21</v>
      </c>
      <c r="B12" s="37" t="s">
        <v>21</v>
      </c>
      <c r="C12" s="152">
        <v>24702</v>
      </c>
      <c r="D12" s="152">
        <v>232</v>
      </c>
      <c r="E12" s="152">
        <v>262</v>
      </c>
      <c r="F12" s="152">
        <v>2724</v>
      </c>
      <c r="G12" s="152">
        <v>13</v>
      </c>
      <c r="H12" s="152">
        <v>24</v>
      </c>
    </row>
    <row r="13" spans="1:8" ht="16.5" customHeight="1" x14ac:dyDescent="0.25">
      <c r="A13" s="37" t="s">
        <v>50</v>
      </c>
      <c r="B13" s="37" t="s">
        <v>50</v>
      </c>
      <c r="C13" s="152">
        <v>5990</v>
      </c>
      <c r="D13" s="152">
        <v>2500</v>
      </c>
      <c r="E13" s="152">
        <v>420</v>
      </c>
      <c r="F13" s="152">
        <v>420</v>
      </c>
      <c r="G13" s="152">
        <v>0</v>
      </c>
      <c r="H13" s="152">
        <v>34</v>
      </c>
    </row>
    <row r="14" spans="1:8" ht="16.5" customHeight="1" x14ac:dyDescent="0.25">
      <c r="A14" s="37" t="s">
        <v>54</v>
      </c>
      <c r="B14" s="37"/>
      <c r="C14" s="152">
        <v>0</v>
      </c>
      <c r="D14" s="152">
        <v>0</v>
      </c>
      <c r="E14" s="152">
        <v>0</v>
      </c>
      <c r="F14" s="152">
        <v>0</v>
      </c>
      <c r="G14" s="152">
        <v>0</v>
      </c>
      <c r="H14" s="152">
        <v>0</v>
      </c>
    </row>
    <row r="15" spans="1:8" ht="16.5" customHeight="1" x14ac:dyDescent="0.25">
      <c r="A15" s="37" t="s">
        <v>59</v>
      </c>
      <c r="B15" s="37" t="s">
        <v>59</v>
      </c>
      <c r="C15" s="152">
        <v>22338</v>
      </c>
      <c r="D15" s="152">
        <v>288</v>
      </c>
      <c r="E15" s="152">
        <v>512</v>
      </c>
      <c r="F15" s="152">
        <v>1072</v>
      </c>
      <c r="G15" s="152">
        <v>107</v>
      </c>
      <c r="H15" s="152">
        <v>31</v>
      </c>
    </row>
    <row r="16" spans="1:8" ht="16.5" customHeight="1" x14ac:dyDescent="0.25">
      <c r="A16" s="37" t="s">
        <v>64</v>
      </c>
      <c r="B16" s="236"/>
      <c r="C16" s="152">
        <v>0</v>
      </c>
      <c r="D16" s="152">
        <v>0</v>
      </c>
      <c r="E16" s="152">
        <v>0</v>
      </c>
      <c r="F16" s="152">
        <v>0</v>
      </c>
      <c r="G16" s="152">
        <v>0</v>
      </c>
      <c r="H16" s="152">
        <v>26</v>
      </c>
    </row>
    <row r="17" spans="1:8" ht="16.5" customHeight="1" x14ac:dyDescent="0.25">
      <c r="A17" s="37" t="s">
        <v>70</v>
      </c>
      <c r="B17" s="236"/>
      <c r="C17" s="152">
        <v>0</v>
      </c>
      <c r="D17" s="152">
        <v>0</v>
      </c>
      <c r="E17" s="152">
        <v>0</v>
      </c>
      <c r="F17" s="152">
        <v>0</v>
      </c>
      <c r="G17" s="152">
        <v>0</v>
      </c>
      <c r="H17" s="152">
        <v>0</v>
      </c>
    </row>
    <row r="18" spans="1:8" ht="16.5" customHeight="1" x14ac:dyDescent="0.25">
      <c r="A18" s="37" t="s">
        <v>77</v>
      </c>
      <c r="B18" s="236"/>
      <c r="C18" s="152">
        <v>0</v>
      </c>
      <c r="D18" s="152">
        <v>0</v>
      </c>
      <c r="E18" s="152">
        <v>0</v>
      </c>
      <c r="F18" s="152">
        <v>0</v>
      </c>
      <c r="G18" s="152">
        <v>0</v>
      </c>
      <c r="H18" s="152">
        <v>0</v>
      </c>
    </row>
    <row r="19" spans="1:8" ht="16.5" customHeight="1" x14ac:dyDescent="0.25">
      <c r="A19" s="37" t="s">
        <v>73</v>
      </c>
      <c r="B19" s="37" t="s">
        <v>73</v>
      </c>
      <c r="C19" s="152">
        <v>40997</v>
      </c>
      <c r="D19" s="152">
        <v>898</v>
      </c>
      <c r="E19" s="152">
        <v>650</v>
      </c>
      <c r="F19" s="152">
        <v>750</v>
      </c>
      <c r="G19" s="152">
        <v>0</v>
      </c>
      <c r="H19" s="152">
        <v>36</v>
      </c>
    </row>
    <row r="20" spans="1:8" ht="16.5" customHeight="1" x14ac:dyDescent="0.25">
      <c r="A20" s="37" t="s">
        <v>87</v>
      </c>
      <c r="B20" s="37" t="s">
        <v>306</v>
      </c>
      <c r="C20" s="152">
        <v>7155</v>
      </c>
      <c r="D20" s="152">
        <v>705</v>
      </c>
      <c r="E20" s="152">
        <v>625</v>
      </c>
      <c r="F20" s="152">
        <v>714</v>
      </c>
      <c r="G20" s="152">
        <v>17</v>
      </c>
      <c r="H20" s="152">
        <v>33</v>
      </c>
    </row>
    <row r="21" spans="1:8" ht="16.5" customHeight="1" x14ac:dyDescent="0.25">
      <c r="A21" s="37" t="s">
        <v>92</v>
      </c>
      <c r="B21" s="236"/>
      <c r="C21" s="173">
        <v>0</v>
      </c>
      <c r="D21" s="173">
        <v>0</v>
      </c>
      <c r="E21" s="173">
        <v>0</v>
      </c>
      <c r="F21" s="173">
        <v>0</v>
      </c>
      <c r="G21" s="173">
        <v>0</v>
      </c>
      <c r="H21" s="173">
        <v>0</v>
      </c>
    </row>
    <row r="22" spans="1:8" ht="16.5" customHeight="1" x14ac:dyDescent="0.25">
      <c r="A22" s="37" t="s">
        <v>7</v>
      </c>
      <c r="B22" s="236"/>
      <c r="C22" s="173">
        <v>0</v>
      </c>
      <c r="D22" s="173">
        <v>0</v>
      </c>
      <c r="E22" s="173">
        <v>0</v>
      </c>
      <c r="F22" s="173">
        <v>0</v>
      </c>
      <c r="G22" s="173">
        <v>0</v>
      </c>
      <c r="H22" s="173">
        <v>0</v>
      </c>
    </row>
    <row r="23" spans="1:8" ht="16.5" customHeight="1" x14ac:dyDescent="0.25">
      <c r="A23" s="37" t="s">
        <v>101</v>
      </c>
      <c r="B23" s="236"/>
      <c r="C23" s="173">
        <v>0</v>
      </c>
      <c r="D23" s="173">
        <v>0</v>
      </c>
      <c r="E23" s="173">
        <v>0</v>
      </c>
      <c r="F23" s="173">
        <v>0</v>
      </c>
      <c r="G23" s="173">
        <v>0</v>
      </c>
      <c r="H23" s="173">
        <v>0</v>
      </c>
    </row>
    <row r="24" spans="1:8" ht="16.5" customHeight="1" x14ac:dyDescent="0.25">
      <c r="A24" s="37" t="s">
        <v>104</v>
      </c>
      <c r="B24" s="236"/>
      <c r="C24" s="173">
        <v>0</v>
      </c>
      <c r="D24" s="173">
        <v>0</v>
      </c>
      <c r="E24" s="173">
        <v>0</v>
      </c>
      <c r="F24" s="173">
        <v>0</v>
      </c>
      <c r="G24" s="173">
        <v>0</v>
      </c>
      <c r="H24" s="173">
        <v>0</v>
      </c>
    </row>
    <row r="25" spans="1:8" ht="16.5" customHeight="1" x14ac:dyDescent="0.25">
      <c r="A25" s="37" t="s">
        <v>109</v>
      </c>
      <c r="B25" s="37" t="s">
        <v>307</v>
      </c>
      <c r="C25" s="152">
        <v>41250</v>
      </c>
      <c r="D25" s="152">
        <v>87</v>
      </c>
      <c r="E25" s="152">
        <v>432</v>
      </c>
      <c r="F25" s="152">
        <v>856</v>
      </c>
      <c r="G25" s="152">
        <v>70</v>
      </c>
      <c r="H25" s="152">
        <v>20</v>
      </c>
    </row>
    <row r="26" spans="1:8" ht="16.5" customHeight="1" x14ac:dyDescent="0.25">
      <c r="A26" s="37" t="s">
        <v>113</v>
      </c>
      <c r="B26" s="37" t="s">
        <v>113</v>
      </c>
      <c r="C26" s="152">
        <v>11409</v>
      </c>
      <c r="D26" s="152">
        <v>309</v>
      </c>
      <c r="E26" s="152">
        <v>406</v>
      </c>
      <c r="F26" s="152">
        <v>703</v>
      </c>
      <c r="G26" s="152">
        <v>73</v>
      </c>
      <c r="H26" s="152">
        <v>56</v>
      </c>
    </row>
    <row r="27" spans="1:8" ht="16.5" customHeight="1" x14ac:dyDescent="0.25">
      <c r="A27" s="37" t="s">
        <v>17</v>
      </c>
      <c r="B27" s="37" t="s">
        <v>17</v>
      </c>
      <c r="C27" s="152">
        <v>22460</v>
      </c>
      <c r="D27" s="152">
        <v>390</v>
      </c>
      <c r="E27" s="152">
        <v>660</v>
      </c>
      <c r="F27" s="152">
        <v>1003</v>
      </c>
      <c r="G27" s="152">
        <v>123</v>
      </c>
      <c r="H27" s="152">
        <v>45</v>
      </c>
    </row>
    <row r="28" spans="1:8" ht="16.5" customHeight="1" x14ac:dyDescent="0.25">
      <c r="A28" s="37" t="s">
        <v>121</v>
      </c>
      <c r="B28" s="37" t="s">
        <v>121</v>
      </c>
      <c r="C28" s="152">
        <v>45723</v>
      </c>
      <c r="D28" s="152">
        <v>1010</v>
      </c>
      <c r="E28" s="152">
        <v>951</v>
      </c>
      <c r="F28" s="152">
        <v>1145</v>
      </c>
      <c r="G28" s="152">
        <v>13</v>
      </c>
      <c r="H28" s="152">
        <v>51</v>
      </c>
    </row>
    <row r="29" spans="1:8" ht="16.5" customHeight="1" x14ac:dyDescent="0.25">
      <c r="A29" s="37" t="s">
        <v>127</v>
      </c>
      <c r="B29" s="236"/>
      <c r="C29" s="173">
        <v>0</v>
      </c>
      <c r="D29" s="173">
        <v>0</v>
      </c>
      <c r="E29" s="173">
        <v>0</v>
      </c>
      <c r="F29" s="173">
        <v>0</v>
      </c>
      <c r="G29" s="173">
        <v>0</v>
      </c>
      <c r="H29" s="173">
        <v>0</v>
      </c>
    </row>
    <row r="30" spans="1:8" ht="16.5" customHeight="1" thickBot="1" x14ac:dyDescent="0.3">
      <c r="A30" s="4" t="s">
        <v>141</v>
      </c>
      <c r="B30" s="4"/>
      <c r="C30" s="147">
        <f t="shared" ref="C30:G30" si="0">SUM(C4:C29)</f>
        <v>435194</v>
      </c>
      <c r="D30" s="147">
        <f t="shared" si="0"/>
        <v>13977</v>
      </c>
      <c r="E30" s="147">
        <f t="shared" si="0"/>
        <v>8374</v>
      </c>
      <c r="F30" s="147">
        <f t="shared" si="0"/>
        <v>23263</v>
      </c>
      <c r="G30" s="147">
        <f t="shared" si="0"/>
        <v>524</v>
      </c>
      <c r="H30" s="16">
        <f>SUM(H4:H29)</f>
        <v>657</v>
      </c>
    </row>
  </sheetData>
  <pageMargins left="0.7" right="0.7" top="0.75" bottom="0.53125" header="0.42708333333333331" footer="0.3"/>
  <pageSetup paperSize="9" orientation="landscape" r:id="rId1"/>
  <headerFooter>
    <oddHeader>&amp;C23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view="pageLayout" topLeftCell="A58" workbookViewId="0">
      <selection activeCell="D11" sqref="D11"/>
    </sheetView>
  </sheetViews>
  <sheetFormatPr defaultRowHeight="15" x14ac:dyDescent="0.25"/>
  <cols>
    <col min="1" max="1" width="16" style="62" customWidth="1"/>
    <col min="2" max="2" width="15.85546875" style="62" customWidth="1"/>
    <col min="3" max="3" width="15.140625" style="62" customWidth="1"/>
    <col min="4" max="4" width="13.42578125" style="62" customWidth="1"/>
    <col min="5" max="5" width="16" style="62" customWidth="1"/>
    <col min="6" max="6" width="14" style="62" customWidth="1"/>
    <col min="7" max="7" width="12.42578125" style="62" customWidth="1"/>
    <col min="8" max="8" width="16.28515625" style="62" customWidth="1"/>
  </cols>
  <sheetData>
    <row r="1" spans="1:8" s="63" customFormat="1" ht="30.75" customHeight="1" x14ac:dyDescent="0.25">
      <c r="A1" s="65" t="s">
        <v>132</v>
      </c>
      <c r="B1" s="66"/>
      <c r="C1" s="62"/>
      <c r="D1" s="22"/>
      <c r="E1" s="62"/>
      <c r="F1" s="62"/>
      <c r="G1" s="62"/>
      <c r="H1" s="62"/>
    </row>
    <row r="2" spans="1:8" s="67" customFormat="1" ht="24" customHeight="1" x14ac:dyDescent="0.25">
      <c r="A2" s="64" t="s">
        <v>133</v>
      </c>
      <c r="B2" s="66"/>
      <c r="C2" s="66"/>
      <c r="D2" s="66"/>
      <c r="E2" s="66"/>
      <c r="F2" s="66"/>
      <c r="G2" s="66"/>
      <c r="H2" s="66"/>
    </row>
    <row r="3" spans="1:8" ht="31.5" x14ac:dyDescent="0.25">
      <c r="A3" s="75" t="s">
        <v>0</v>
      </c>
      <c r="B3" s="75" t="s">
        <v>134</v>
      </c>
      <c r="C3" s="75" t="s">
        <v>135</v>
      </c>
      <c r="D3" s="75" t="s">
        <v>136</v>
      </c>
      <c r="E3" s="75" t="s">
        <v>137</v>
      </c>
      <c r="F3" s="75" t="s">
        <v>138</v>
      </c>
      <c r="G3" s="75" t="s">
        <v>139</v>
      </c>
      <c r="H3" s="75" t="s">
        <v>140</v>
      </c>
    </row>
    <row r="4" spans="1:8" ht="15" customHeight="1" x14ac:dyDescent="0.25">
      <c r="A4" s="40" t="s">
        <v>5</v>
      </c>
      <c r="B4" s="115">
        <v>44053</v>
      </c>
      <c r="C4" s="115">
        <v>9384</v>
      </c>
      <c r="D4" s="115">
        <v>653</v>
      </c>
      <c r="E4" s="115">
        <f>C4+D4</f>
        <v>10037</v>
      </c>
      <c r="F4" s="98">
        <f>E4/B4</f>
        <v>0.22783919369849953</v>
      </c>
      <c r="G4" s="59">
        <v>89</v>
      </c>
      <c r="H4" s="117">
        <f>B4-E4</f>
        <v>34016</v>
      </c>
    </row>
    <row r="5" spans="1:8" ht="15" customHeight="1" x14ac:dyDescent="0.25">
      <c r="A5" s="40" t="s">
        <v>11</v>
      </c>
      <c r="B5" s="115">
        <v>36475</v>
      </c>
      <c r="C5" s="115">
        <v>18407</v>
      </c>
      <c r="D5" s="115">
        <v>405</v>
      </c>
      <c r="E5" s="115">
        <f t="shared" ref="E5:E29" si="0">C5+D5</f>
        <v>18812</v>
      </c>
      <c r="F5" s="98">
        <f t="shared" ref="F5:F30" si="1">E5/B5</f>
        <v>0.5157505140507197</v>
      </c>
      <c r="G5" s="59">
        <v>16</v>
      </c>
      <c r="H5" s="117">
        <f t="shared" ref="H5:H29" si="2">B5-E5</f>
        <v>17663</v>
      </c>
    </row>
    <row r="6" spans="1:8" ht="15" customHeight="1" x14ac:dyDescent="0.25">
      <c r="A6" s="40" t="s">
        <v>15</v>
      </c>
      <c r="B6" s="115">
        <v>40495</v>
      </c>
      <c r="C6" s="115">
        <v>19920</v>
      </c>
      <c r="D6" s="115">
        <v>361</v>
      </c>
      <c r="E6" s="115">
        <f t="shared" si="0"/>
        <v>20281</v>
      </c>
      <c r="F6" s="98">
        <f t="shared" si="1"/>
        <v>0.50082726262501542</v>
      </c>
      <c r="G6" s="59">
        <v>12</v>
      </c>
      <c r="H6" s="117">
        <f t="shared" si="2"/>
        <v>20214</v>
      </c>
    </row>
    <row r="7" spans="1:8" ht="15" customHeight="1" x14ac:dyDescent="0.25">
      <c r="A7" s="40" t="s">
        <v>18</v>
      </c>
      <c r="B7" s="116">
        <v>77779</v>
      </c>
      <c r="C7" s="115">
        <v>45882</v>
      </c>
      <c r="D7" s="116">
        <v>430</v>
      </c>
      <c r="E7" s="115">
        <f t="shared" si="0"/>
        <v>46312</v>
      </c>
      <c r="F7" s="98">
        <f t="shared" si="1"/>
        <v>0.59543064323274919</v>
      </c>
      <c r="G7" s="82">
        <v>9</v>
      </c>
      <c r="H7" s="117">
        <f t="shared" si="2"/>
        <v>31467</v>
      </c>
    </row>
    <row r="8" spans="1:8" ht="15" customHeight="1" x14ac:dyDescent="0.25">
      <c r="A8" s="40" t="s">
        <v>26</v>
      </c>
      <c r="B8" s="115">
        <v>53312</v>
      </c>
      <c r="C8" s="115">
        <v>20183</v>
      </c>
      <c r="D8" s="115">
        <v>954</v>
      </c>
      <c r="E8" s="115">
        <f t="shared" si="0"/>
        <v>21137</v>
      </c>
      <c r="F8" s="98">
        <f t="shared" si="1"/>
        <v>0.39647734093637454</v>
      </c>
      <c r="G8" s="59">
        <v>14</v>
      </c>
      <c r="H8" s="117">
        <f t="shared" si="2"/>
        <v>32175</v>
      </c>
    </row>
    <row r="9" spans="1:8" ht="15" customHeight="1" x14ac:dyDescent="0.25">
      <c r="A9" s="40" t="s">
        <v>30</v>
      </c>
      <c r="B9" s="115">
        <v>18091</v>
      </c>
      <c r="C9" s="115">
        <v>15015</v>
      </c>
      <c r="D9" s="115">
        <v>532</v>
      </c>
      <c r="E9" s="115">
        <f t="shared" si="0"/>
        <v>15547</v>
      </c>
      <c r="F9" s="98">
        <f t="shared" si="1"/>
        <v>0.85937759106738154</v>
      </c>
      <c r="G9" s="59">
        <v>19</v>
      </c>
      <c r="H9" s="117">
        <f t="shared" si="2"/>
        <v>2544</v>
      </c>
    </row>
    <row r="10" spans="1:8" ht="15" customHeight="1" x14ac:dyDescent="0.25">
      <c r="A10" s="40" t="s">
        <v>36</v>
      </c>
      <c r="B10" s="115">
        <v>46539</v>
      </c>
      <c r="C10" s="115">
        <v>29618</v>
      </c>
      <c r="D10" s="115">
        <v>783</v>
      </c>
      <c r="E10" s="115">
        <f t="shared" si="0"/>
        <v>30401</v>
      </c>
      <c r="F10" s="98">
        <f t="shared" si="1"/>
        <v>0.65323706998431419</v>
      </c>
      <c r="G10" s="59">
        <v>149</v>
      </c>
      <c r="H10" s="117">
        <f t="shared" si="2"/>
        <v>16138</v>
      </c>
    </row>
    <row r="11" spans="1:8" ht="15" customHeight="1" x14ac:dyDescent="0.25">
      <c r="A11" s="40" t="s">
        <v>43</v>
      </c>
      <c r="B11" s="115">
        <v>55887</v>
      </c>
      <c r="C11" s="115">
        <v>46503</v>
      </c>
      <c r="D11" s="115">
        <v>944</v>
      </c>
      <c r="E11" s="115">
        <f t="shared" si="0"/>
        <v>47447</v>
      </c>
      <c r="F11" s="98">
        <f t="shared" si="1"/>
        <v>0.84898097947644358</v>
      </c>
      <c r="G11" s="59">
        <v>208</v>
      </c>
      <c r="H11" s="117">
        <f t="shared" si="2"/>
        <v>8440</v>
      </c>
    </row>
    <row r="12" spans="1:8" ht="15" customHeight="1" x14ac:dyDescent="0.25">
      <c r="A12" s="40" t="s">
        <v>21</v>
      </c>
      <c r="B12" s="115">
        <v>31746</v>
      </c>
      <c r="C12" s="115">
        <v>24569</v>
      </c>
      <c r="D12" s="115">
        <v>75</v>
      </c>
      <c r="E12" s="115">
        <f t="shared" si="0"/>
        <v>24644</v>
      </c>
      <c r="F12" s="98">
        <f t="shared" si="1"/>
        <v>0.77628677628677634</v>
      </c>
      <c r="G12" s="59">
        <v>42</v>
      </c>
      <c r="H12" s="117">
        <f t="shared" si="2"/>
        <v>7102</v>
      </c>
    </row>
    <row r="13" spans="1:8" ht="15" customHeight="1" x14ac:dyDescent="0.25">
      <c r="A13" s="40" t="s">
        <v>50</v>
      </c>
      <c r="B13" s="115">
        <v>30250</v>
      </c>
      <c r="C13" s="115">
        <v>16450</v>
      </c>
      <c r="D13" s="115">
        <v>920</v>
      </c>
      <c r="E13" s="115">
        <f t="shared" si="0"/>
        <v>17370</v>
      </c>
      <c r="F13" s="98">
        <f t="shared" si="1"/>
        <v>0.57421487603305787</v>
      </c>
      <c r="G13" s="59">
        <v>82</v>
      </c>
      <c r="H13" s="117">
        <f t="shared" si="2"/>
        <v>12880</v>
      </c>
    </row>
    <row r="14" spans="1:8" ht="15" customHeight="1" x14ac:dyDescent="0.25">
      <c r="A14" s="40" t="s">
        <v>54</v>
      </c>
      <c r="B14" s="115">
        <v>13400</v>
      </c>
      <c r="C14" s="115">
        <v>9564</v>
      </c>
      <c r="D14" s="115">
        <v>657</v>
      </c>
      <c r="E14" s="115">
        <f t="shared" si="0"/>
        <v>10221</v>
      </c>
      <c r="F14" s="98">
        <f t="shared" si="1"/>
        <v>0.76276119402985076</v>
      </c>
      <c r="G14" s="59">
        <v>62</v>
      </c>
      <c r="H14" s="117">
        <f t="shared" si="2"/>
        <v>3179</v>
      </c>
    </row>
    <row r="15" spans="1:8" ht="15" customHeight="1" x14ac:dyDescent="0.25">
      <c r="A15" s="40" t="s">
        <v>59</v>
      </c>
      <c r="B15" s="115">
        <v>28165</v>
      </c>
      <c r="C15" s="115">
        <v>17091</v>
      </c>
      <c r="D15" s="115">
        <v>218</v>
      </c>
      <c r="E15" s="115">
        <f t="shared" si="0"/>
        <v>17309</v>
      </c>
      <c r="F15" s="98">
        <f t="shared" si="1"/>
        <v>0.61455707438309959</v>
      </c>
      <c r="G15" s="59">
        <v>64</v>
      </c>
      <c r="H15" s="117">
        <f t="shared" si="2"/>
        <v>10856</v>
      </c>
    </row>
    <row r="16" spans="1:8" ht="15" customHeight="1" x14ac:dyDescent="0.25">
      <c r="A16" s="40" t="s">
        <v>64</v>
      </c>
      <c r="B16" s="115">
        <v>37262</v>
      </c>
      <c r="C16" s="115">
        <v>22553</v>
      </c>
      <c r="D16" s="115">
        <v>461</v>
      </c>
      <c r="E16" s="115">
        <f t="shared" si="0"/>
        <v>23014</v>
      </c>
      <c r="F16" s="98">
        <f t="shared" si="1"/>
        <v>0.6176265364177983</v>
      </c>
      <c r="G16" s="59">
        <v>32</v>
      </c>
      <c r="H16" s="117">
        <f t="shared" si="2"/>
        <v>14248</v>
      </c>
    </row>
    <row r="17" spans="1:8" ht="15" customHeight="1" x14ac:dyDescent="0.25">
      <c r="A17" s="40" t="s">
        <v>70</v>
      </c>
      <c r="B17" s="115">
        <v>32380</v>
      </c>
      <c r="C17" s="115">
        <v>21421</v>
      </c>
      <c r="D17" s="115">
        <v>745</v>
      </c>
      <c r="E17" s="115">
        <f t="shared" si="0"/>
        <v>22166</v>
      </c>
      <c r="F17" s="98">
        <f t="shared" si="1"/>
        <v>0.68455836936380476</v>
      </c>
      <c r="G17" s="59">
        <v>40</v>
      </c>
      <c r="H17" s="117">
        <f t="shared" si="2"/>
        <v>10214</v>
      </c>
    </row>
    <row r="18" spans="1:8" ht="15" customHeight="1" x14ac:dyDescent="0.25">
      <c r="A18" s="40" t="s">
        <v>77</v>
      </c>
      <c r="B18" s="115">
        <v>32497</v>
      </c>
      <c r="C18" s="115">
        <v>21191</v>
      </c>
      <c r="D18" s="115">
        <v>716</v>
      </c>
      <c r="E18" s="115">
        <f t="shared" si="0"/>
        <v>21907</v>
      </c>
      <c r="F18" s="98">
        <f t="shared" si="1"/>
        <v>0.67412376527064033</v>
      </c>
      <c r="G18" s="59">
        <v>11</v>
      </c>
      <c r="H18" s="117">
        <f t="shared" si="2"/>
        <v>10590</v>
      </c>
    </row>
    <row r="19" spans="1:8" ht="15" customHeight="1" x14ac:dyDescent="0.25">
      <c r="A19" s="40" t="s">
        <v>73</v>
      </c>
      <c r="B19" s="115">
        <v>32600</v>
      </c>
      <c r="C19" s="115">
        <v>26533</v>
      </c>
      <c r="D19" s="115">
        <v>85</v>
      </c>
      <c r="E19" s="115">
        <f t="shared" si="0"/>
        <v>26618</v>
      </c>
      <c r="F19" s="98">
        <f t="shared" si="1"/>
        <v>0.81650306748466261</v>
      </c>
      <c r="G19" s="59">
        <v>7780</v>
      </c>
      <c r="H19" s="117">
        <f t="shared" si="2"/>
        <v>5982</v>
      </c>
    </row>
    <row r="20" spans="1:8" ht="15" customHeight="1" x14ac:dyDescent="0.25">
      <c r="A20" s="40" t="s">
        <v>87</v>
      </c>
      <c r="B20" s="115">
        <v>39250</v>
      </c>
      <c r="C20" s="115">
        <v>28245</v>
      </c>
      <c r="D20" s="115">
        <v>445</v>
      </c>
      <c r="E20" s="115">
        <f t="shared" si="0"/>
        <v>28690</v>
      </c>
      <c r="F20" s="98">
        <f t="shared" si="1"/>
        <v>0.73095541401273889</v>
      </c>
      <c r="G20" s="59">
        <v>42</v>
      </c>
      <c r="H20" s="117">
        <f t="shared" si="2"/>
        <v>10560</v>
      </c>
    </row>
    <row r="21" spans="1:8" ht="15" customHeight="1" x14ac:dyDescent="0.25">
      <c r="A21" s="40" t="s">
        <v>92</v>
      </c>
      <c r="B21" s="115">
        <v>38482</v>
      </c>
      <c r="C21" s="115">
        <v>15685</v>
      </c>
      <c r="D21" s="115">
        <v>769</v>
      </c>
      <c r="E21" s="115">
        <f t="shared" si="0"/>
        <v>16454</v>
      </c>
      <c r="F21" s="98">
        <f t="shared" si="1"/>
        <v>0.42757652928641965</v>
      </c>
      <c r="G21" s="59">
        <v>18</v>
      </c>
      <c r="H21" s="117">
        <f t="shared" si="2"/>
        <v>22028</v>
      </c>
    </row>
    <row r="22" spans="1:8" ht="15" customHeight="1" x14ac:dyDescent="0.25">
      <c r="A22" s="40" t="s">
        <v>7</v>
      </c>
      <c r="B22" s="115">
        <v>70796</v>
      </c>
      <c r="C22" s="115">
        <v>21989</v>
      </c>
      <c r="D22" s="115">
        <v>299</v>
      </c>
      <c r="E22" s="115">
        <f t="shared" si="0"/>
        <v>22288</v>
      </c>
      <c r="F22" s="98">
        <f t="shared" si="1"/>
        <v>0.31482004633030114</v>
      </c>
      <c r="G22" s="59">
        <v>29</v>
      </c>
      <c r="H22" s="117">
        <f t="shared" si="2"/>
        <v>48508</v>
      </c>
    </row>
    <row r="23" spans="1:8" ht="15" customHeight="1" x14ac:dyDescent="0.25">
      <c r="A23" s="40" t="s">
        <v>101</v>
      </c>
      <c r="B23" s="115">
        <v>30830</v>
      </c>
      <c r="C23" s="115">
        <v>19664</v>
      </c>
      <c r="D23" s="115">
        <v>657</v>
      </c>
      <c r="E23" s="115">
        <f t="shared" si="0"/>
        <v>20321</v>
      </c>
      <c r="F23" s="98">
        <f t="shared" si="1"/>
        <v>0.65913071683425239</v>
      </c>
      <c r="G23" s="59">
        <v>168</v>
      </c>
      <c r="H23" s="117">
        <f t="shared" si="2"/>
        <v>10509</v>
      </c>
    </row>
    <row r="24" spans="1:8" ht="15" customHeight="1" x14ac:dyDescent="0.25">
      <c r="A24" s="40" t="s">
        <v>104</v>
      </c>
      <c r="B24" s="115">
        <v>37549</v>
      </c>
      <c r="C24" s="115">
        <v>26391</v>
      </c>
      <c r="D24" s="115">
        <v>446</v>
      </c>
      <c r="E24" s="115">
        <f t="shared" si="0"/>
        <v>26837</v>
      </c>
      <c r="F24" s="98">
        <f t="shared" si="1"/>
        <v>0.71471943327385545</v>
      </c>
      <c r="G24" s="59">
        <v>60</v>
      </c>
      <c r="H24" s="117">
        <f t="shared" si="2"/>
        <v>10712</v>
      </c>
    </row>
    <row r="25" spans="1:8" ht="15" customHeight="1" x14ac:dyDescent="0.25">
      <c r="A25" s="40" t="s">
        <v>109</v>
      </c>
      <c r="B25" s="115">
        <v>21396</v>
      </c>
      <c r="C25" s="115">
        <v>11978</v>
      </c>
      <c r="D25" s="115">
        <v>523</v>
      </c>
      <c r="E25" s="115">
        <f t="shared" si="0"/>
        <v>12501</v>
      </c>
      <c r="F25" s="98">
        <f t="shared" si="1"/>
        <v>0.58426808749298931</v>
      </c>
      <c r="G25" s="59">
        <v>153</v>
      </c>
      <c r="H25" s="117">
        <f t="shared" si="2"/>
        <v>8895</v>
      </c>
    </row>
    <row r="26" spans="1:8" ht="15" customHeight="1" x14ac:dyDescent="0.25">
      <c r="A26" s="40" t="s">
        <v>113</v>
      </c>
      <c r="B26" s="115">
        <v>54756</v>
      </c>
      <c r="C26" s="115">
        <v>28479</v>
      </c>
      <c r="D26" s="115">
        <v>267</v>
      </c>
      <c r="E26" s="115">
        <f t="shared" si="0"/>
        <v>28746</v>
      </c>
      <c r="F26" s="98">
        <f t="shared" si="1"/>
        <v>0.52498356344510189</v>
      </c>
      <c r="G26" s="59">
        <v>50</v>
      </c>
      <c r="H26" s="117">
        <f t="shared" si="2"/>
        <v>26010</v>
      </c>
    </row>
    <row r="27" spans="1:8" ht="15" customHeight="1" x14ac:dyDescent="0.25">
      <c r="A27" s="40" t="s">
        <v>17</v>
      </c>
      <c r="B27" s="115">
        <v>45282</v>
      </c>
      <c r="C27" s="115">
        <v>21301</v>
      </c>
      <c r="D27" s="115">
        <v>80</v>
      </c>
      <c r="E27" s="115">
        <f t="shared" si="0"/>
        <v>21381</v>
      </c>
      <c r="F27" s="98">
        <f t="shared" si="1"/>
        <v>0.47217437392341327</v>
      </c>
      <c r="G27" s="59">
        <v>20</v>
      </c>
      <c r="H27" s="117">
        <f t="shared" si="2"/>
        <v>23901</v>
      </c>
    </row>
    <row r="28" spans="1:8" ht="15" customHeight="1" x14ac:dyDescent="0.25">
      <c r="A28" s="40" t="s">
        <v>121</v>
      </c>
      <c r="B28" s="115">
        <v>40514</v>
      </c>
      <c r="C28" s="115">
        <v>24293</v>
      </c>
      <c r="D28" s="115">
        <v>239</v>
      </c>
      <c r="E28" s="115">
        <f t="shared" si="0"/>
        <v>24532</v>
      </c>
      <c r="F28" s="98">
        <f t="shared" si="1"/>
        <v>0.60551907982425823</v>
      </c>
      <c r="G28" s="59">
        <v>13</v>
      </c>
      <c r="H28" s="117">
        <f t="shared" si="2"/>
        <v>15982</v>
      </c>
    </row>
    <row r="29" spans="1:8" ht="15" customHeight="1" x14ac:dyDescent="0.25">
      <c r="A29" s="40" t="s">
        <v>127</v>
      </c>
      <c r="B29" s="115">
        <v>7484</v>
      </c>
      <c r="C29" s="115">
        <v>4065</v>
      </c>
      <c r="D29" s="115">
        <v>11</v>
      </c>
      <c r="E29" s="115">
        <f t="shared" si="0"/>
        <v>4076</v>
      </c>
      <c r="F29" s="98">
        <f t="shared" si="1"/>
        <v>0.54462854088722612</v>
      </c>
      <c r="G29" s="102">
        <v>1</v>
      </c>
      <c r="H29" s="117">
        <f t="shared" si="2"/>
        <v>3408</v>
      </c>
    </row>
    <row r="30" spans="1:8" ht="19.5" customHeight="1" x14ac:dyDescent="0.25">
      <c r="A30" s="7" t="s">
        <v>141</v>
      </c>
      <c r="B30" s="117">
        <f>SUM(B4:B29)</f>
        <v>997270</v>
      </c>
      <c r="C30" s="117">
        <f t="shared" ref="C30:G30" si="3">SUM(C4:C29)</f>
        <v>566374</v>
      </c>
      <c r="D30" s="117">
        <f t="shared" si="3"/>
        <v>12675</v>
      </c>
      <c r="E30" s="117">
        <f t="shared" ref="E30" si="4">C30+D30</f>
        <v>579049</v>
      </c>
      <c r="F30" s="98">
        <f t="shared" si="1"/>
        <v>0.58063413117811624</v>
      </c>
      <c r="G30" s="117">
        <f t="shared" si="3"/>
        <v>9183</v>
      </c>
      <c r="H30" s="117">
        <f t="shared" ref="H30" si="5">B30-E30</f>
        <v>418221</v>
      </c>
    </row>
    <row r="31" spans="1:8" ht="24" customHeight="1" x14ac:dyDescent="0.25">
      <c r="A31" s="64" t="s">
        <v>142</v>
      </c>
      <c r="B31" s="68"/>
      <c r="C31" s="99"/>
      <c r="D31" s="99"/>
      <c r="E31" s="99"/>
      <c r="F31" s="99"/>
      <c r="G31" s="99"/>
      <c r="H31" s="99"/>
    </row>
    <row r="32" spans="1:8" ht="18.75" customHeight="1" x14ac:dyDescent="0.25">
      <c r="A32" s="258" t="s">
        <v>143</v>
      </c>
      <c r="B32" s="258"/>
      <c r="C32" s="258"/>
      <c r="D32" s="258"/>
      <c r="E32" s="258" t="s">
        <v>144</v>
      </c>
      <c r="F32" s="258"/>
      <c r="G32" s="258"/>
      <c r="H32" s="258"/>
    </row>
    <row r="33" spans="1:8" ht="32.25" customHeight="1" x14ac:dyDescent="0.25">
      <c r="A33" s="75" t="s">
        <v>0</v>
      </c>
      <c r="B33" s="75" t="s">
        <v>145</v>
      </c>
      <c r="C33" s="75" t="s">
        <v>146</v>
      </c>
      <c r="D33" s="75" t="s">
        <v>141</v>
      </c>
      <c r="E33" s="75" t="s">
        <v>147</v>
      </c>
      <c r="F33" s="75" t="s">
        <v>148</v>
      </c>
      <c r="G33" s="75" t="s">
        <v>141</v>
      </c>
      <c r="H33" s="75" t="s">
        <v>149</v>
      </c>
    </row>
    <row r="34" spans="1:8" ht="15.75" customHeight="1" x14ac:dyDescent="0.25">
      <c r="A34" s="40" t="s">
        <v>5</v>
      </c>
      <c r="B34" s="59">
        <v>653</v>
      </c>
      <c r="C34" s="59">
        <v>0</v>
      </c>
      <c r="D34" s="59">
        <f>SUM(B34:C34)</f>
        <v>653</v>
      </c>
      <c r="E34" s="158">
        <v>0</v>
      </c>
      <c r="F34" s="158">
        <v>0</v>
      </c>
      <c r="G34" s="158">
        <v>0</v>
      </c>
      <c r="H34" s="117">
        <f>D34+G34</f>
        <v>653</v>
      </c>
    </row>
    <row r="35" spans="1:8" ht="15.75" customHeight="1" x14ac:dyDescent="0.25">
      <c r="A35" s="40" t="s">
        <v>11</v>
      </c>
      <c r="B35" s="59">
        <v>371</v>
      </c>
      <c r="C35" s="59">
        <v>3</v>
      </c>
      <c r="D35" s="59">
        <f>SUM(B35:C35)</f>
        <v>374</v>
      </c>
      <c r="E35" s="59">
        <v>12</v>
      </c>
      <c r="F35" s="59">
        <v>19</v>
      </c>
      <c r="G35" s="59">
        <f>SUM(E35:F35)</f>
        <v>31</v>
      </c>
      <c r="H35" s="117">
        <f>D35+G35</f>
        <v>405</v>
      </c>
    </row>
    <row r="36" spans="1:8" ht="15.75" customHeight="1" x14ac:dyDescent="0.25">
      <c r="A36" s="40" t="s">
        <v>15</v>
      </c>
      <c r="B36" s="59">
        <v>335</v>
      </c>
      <c r="C36" s="158">
        <v>0</v>
      </c>
      <c r="D36" s="59">
        <f>SUM(B36:C36)</f>
        <v>335</v>
      </c>
      <c r="E36" s="59">
        <v>11</v>
      </c>
      <c r="F36" s="59">
        <v>15</v>
      </c>
      <c r="G36" s="59">
        <f t="shared" ref="G36:G42" si="6">SUM(E36:F36)</f>
        <v>26</v>
      </c>
      <c r="H36" s="117">
        <f>D36+G36</f>
        <v>361</v>
      </c>
    </row>
    <row r="37" spans="1:8" ht="15.75" customHeight="1" x14ac:dyDescent="0.25">
      <c r="A37" s="40" t="s">
        <v>18</v>
      </c>
      <c r="B37" s="59">
        <v>349</v>
      </c>
      <c r="C37" s="59">
        <v>8</v>
      </c>
      <c r="D37" s="59">
        <f t="shared" ref="D37:D57" si="7">B37+C37</f>
        <v>357</v>
      </c>
      <c r="E37" s="59">
        <v>31</v>
      </c>
      <c r="F37" s="59">
        <v>42</v>
      </c>
      <c r="G37" s="59">
        <f t="shared" si="6"/>
        <v>73</v>
      </c>
      <c r="H37" s="117">
        <f t="shared" ref="H37:H59" si="8">D37+G37</f>
        <v>430</v>
      </c>
    </row>
    <row r="38" spans="1:8" ht="15.75" customHeight="1" x14ac:dyDescent="0.25">
      <c r="A38" s="40" t="s">
        <v>26</v>
      </c>
      <c r="B38" s="115">
        <v>902</v>
      </c>
      <c r="C38" s="158">
        <v>0</v>
      </c>
      <c r="D38" s="59">
        <f t="shared" si="7"/>
        <v>902</v>
      </c>
      <c r="E38" s="59">
        <v>18</v>
      </c>
      <c r="F38" s="59">
        <v>34</v>
      </c>
      <c r="G38" s="59">
        <f t="shared" si="6"/>
        <v>52</v>
      </c>
      <c r="H38" s="117">
        <f t="shared" si="8"/>
        <v>954</v>
      </c>
    </row>
    <row r="39" spans="1:8" ht="15.75" customHeight="1" x14ac:dyDescent="0.25">
      <c r="A39" s="40" t="s">
        <v>30</v>
      </c>
      <c r="B39" s="59">
        <v>329</v>
      </c>
      <c r="C39" s="59">
        <v>97</v>
      </c>
      <c r="D39" s="59">
        <f t="shared" si="7"/>
        <v>426</v>
      </c>
      <c r="E39" s="59">
        <v>51</v>
      </c>
      <c r="F39" s="59">
        <v>55</v>
      </c>
      <c r="G39" s="59">
        <f t="shared" si="6"/>
        <v>106</v>
      </c>
      <c r="H39" s="117">
        <f t="shared" si="8"/>
        <v>532</v>
      </c>
    </row>
    <row r="40" spans="1:8" ht="15.75" customHeight="1" x14ac:dyDescent="0.25">
      <c r="A40" s="40" t="s">
        <v>36</v>
      </c>
      <c r="B40" s="59">
        <v>575</v>
      </c>
      <c r="C40" s="59">
        <v>33</v>
      </c>
      <c r="D40" s="59">
        <f t="shared" si="7"/>
        <v>608</v>
      </c>
      <c r="E40" s="59">
        <v>21</v>
      </c>
      <c r="F40" s="59">
        <v>154</v>
      </c>
      <c r="G40" s="59">
        <f t="shared" si="6"/>
        <v>175</v>
      </c>
      <c r="H40" s="117">
        <f t="shared" si="8"/>
        <v>783</v>
      </c>
    </row>
    <row r="41" spans="1:8" ht="15.75" customHeight="1" x14ac:dyDescent="0.25">
      <c r="A41" s="40" t="s">
        <v>43</v>
      </c>
      <c r="B41" s="59">
        <v>912</v>
      </c>
      <c r="C41" s="59">
        <v>5</v>
      </c>
      <c r="D41" s="59">
        <f t="shared" si="7"/>
        <v>917</v>
      </c>
      <c r="E41" s="59">
        <v>8</v>
      </c>
      <c r="F41" s="59">
        <v>19</v>
      </c>
      <c r="G41" s="59">
        <f t="shared" si="6"/>
        <v>27</v>
      </c>
      <c r="H41" s="117">
        <f t="shared" si="8"/>
        <v>944</v>
      </c>
    </row>
    <row r="42" spans="1:8" ht="15.75" customHeight="1" x14ac:dyDescent="0.25">
      <c r="A42" s="40" t="s">
        <v>21</v>
      </c>
      <c r="B42" s="59">
        <v>60</v>
      </c>
      <c r="C42" s="59">
        <v>0</v>
      </c>
      <c r="D42" s="59">
        <f t="shared" si="7"/>
        <v>60</v>
      </c>
      <c r="E42" s="59">
        <v>9</v>
      </c>
      <c r="F42" s="59">
        <v>6</v>
      </c>
      <c r="G42" s="59">
        <f t="shared" si="6"/>
        <v>15</v>
      </c>
      <c r="H42" s="117">
        <f t="shared" si="8"/>
        <v>75</v>
      </c>
    </row>
    <row r="43" spans="1:8" ht="15.75" customHeight="1" x14ac:dyDescent="0.25">
      <c r="A43" s="40" t="s">
        <v>50</v>
      </c>
      <c r="B43" s="59">
        <v>840</v>
      </c>
      <c r="C43" s="158">
        <v>0</v>
      </c>
      <c r="D43" s="59">
        <f t="shared" si="7"/>
        <v>840</v>
      </c>
      <c r="E43" s="59">
        <v>27</v>
      </c>
      <c r="F43" s="59">
        <v>53</v>
      </c>
      <c r="G43" s="59">
        <f t="shared" ref="G43:G56" si="9">SUM(E43:F43)</f>
        <v>80</v>
      </c>
      <c r="H43" s="117">
        <f t="shared" si="8"/>
        <v>920</v>
      </c>
    </row>
    <row r="44" spans="1:8" ht="15.75" customHeight="1" x14ac:dyDescent="0.25">
      <c r="A44" s="40" t="s">
        <v>54</v>
      </c>
      <c r="B44" s="59">
        <v>568</v>
      </c>
      <c r="C44" s="59">
        <v>89</v>
      </c>
      <c r="D44" s="59">
        <f t="shared" si="7"/>
        <v>657</v>
      </c>
      <c r="E44" s="158">
        <v>0</v>
      </c>
      <c r="F44" s="158">
        <v>0</v>
      </c>
      <c r="G44" s="59">
        <f t="shared" si="9"/>
        <v>0</v>
      </c>
      <c r="H44" s="117">
        <f t="shared" si="8"/>
        <v>657</v>
      </c>
    </row>
    <row r="45" spans="1:8" ht="15.75" customHeight="1" x14ac:dyDescent="0.25">
      <c r="A45" s="40" t="s">
        <v>59</v>
      </c>
      <c r="B45" s="158">
        <v>0</v>
      </c>
      <c r="C45" s="59">
        <v>212</v>
      </c>
      <c r="D45" s="59">
        <f t="shared" si="7"/>
        <v>212</v>
      </c>
      <c r="E45" s="59">
        <v>4</v>
      </c>
      <c r="F45" s="59">
        <v>2</v>
      </c>
      <c r="G45" s="59">
        <f t="shared" si="9"/>
        <v>6</v>
      </c>
      <c r="H45" s="117">
        <f t="shared" si="8"/>
        <v>218</v>
      </c>
    </row>
    <row r="46" spans="1:8" ht="15.75" customHeight="1" x14ac:dyDescent="0.25">
      <c r="A46" s="40" t="s">
        <v>64</v>
      </c>
      <c r="B46" s="59">
        <v>181</v>
      </c>
      <c r="C46" s="59">
        <v>57</v>
      </c>
      <c r="D46" s="59">
        <f t="shared" si="7"/>
        <v>238</v>
      </c>
      <c r="E46" s="59">
        <v>97</v>
      </c>
      <c r="F46" s="59">
        <v>126</v>
      </c>
      <c r="G46" s="59">
        <f t="shared" si="9"/>
        <v>223</v>
      </c>
      <c r="H46" s="117">
        <f t="shared" si="8"/>
        <v>461</v>
      </c>
    </row>
    <row r="47" spans="1:8" ht="15.75" customHeight="1" x14ac:dyDescent="0.25">
      <c r="A47" s="40" t="s">
        <v>70</v>
      </c>
      <c r="B47" s="115">
        <v>695</v>
      </c>
      <c r="C47" s="59">
        <v>50</v>
      </c>
      <c r="D47" s="59">
        <f t="shared" si="7"/>
        <v>745</v>
      </c>
      <c r="E47" s="59">
        <v>0</v>
      </c>
      <c r="F47" s="59">
        <v>0</v>
      </c>
      <c r="G47" s="59">
        <f t="shared" si="9"/>
        <v>0</v>
      </c>
      <c r="H47" s="117">
        <f t="shared" si="8"/>
        <v>745</v>
      </c>
    </row>
    <row r="48" spans="1:8" ht="15.75" customHeight="1" x14ac:dyDescent="0.25">
      <c r="A48" s="40" t="s">
        <v>77</v>
      </c>
      <c r="B48" s="59">
        <v>188</v>
      </c>
      <c r="C48" s="59">
        <v>14</v>
      </c>
      <c r="D48" s="59">
        <f t="shared" si="7"/>
        <v>202</v>
      </c>
      <c r="E48" s="59">
        <v>205</v>
      </c>
      <c r="F48" s="59">
        <v>309</v>
      </c>
      <c r="G48" s="59">
        <f t="shared" si="9"/>
        <v>514</v>
      </c>
      <c r="H48" s="117">
        <f t="shared" si="8"/>
        <v>716</v>
      </c>
    </row>
    <row r="49" spans="1:8" ht="15.75" customHeight="1" x14ac:dyDescent="0.25">
      <c r="A49" s="40" t="s">
        <v>73</v>
      </c>
      <c r="B49" s="59">
        <v>80</v>
      </c>
      <c r="C49" s="158">
        <v>0</v>
      </c>
      <c r="D49" s="59">
        <f t="shared" si="7"/>
        <v>80</v>
      </c>
      <c r="E49" s="59">
        <v>4</v>
      </c>
      <c r="F49" s="59">
        <v>1</v>
      </c>
      <c r="G49" s="59">
        <f t="shared" si="9"/>
        <v>5</v>
      </c>
      <c r="H49" s="117">
        <f t="shared" si="8"/>
        <v>85</v>
      </c>
    </row>
    <row r="50" spans="1:8" ht="15.75" customHeight="1" x14ac:dyDescent="0.25">
      <c r="A50" s="40" t="s">
        <v>87</v>
      </c>
      <c r="B50" s="59">
        <v>434</v>
      </c>
      <c r="C50" s="158">
        <v>0</v>
      </c>
      <c r="D50" s="59">
        <f t="shared" si="7"/>
        <v>434</v>
      </c>
      <c r="E50" s="59">
        <v>11</v>
      </c>
      <c r="F50" s="59">
        <v>0</v>
      </c>
      <c r="G50" s="59">
        <f t="shared" si="9"/>
        <v>11</v>
      </c>
      <c r="H50" s="117">
        <f t="shared" si="8"/>
        <v>445</v>
      </c>
    </row>
    <row r="51" spans="1:8" ht="15.75" customHeight="1" x14ac:dyDescent="0.25">
      <c r="A51" s="40" t="s">
        <v>92</v>
      </c>
      <c r="B51" s="59">
        <v>729</v>
      </c>
      <c r="C51" s="59">
        <v>5</v>
      </c>
      <c r="D51" s="59">
        <f t="shared" si="7"/>
        <v>734</v>
      </c>
      <c r="E51" s="59">
        <v>13</v>
      </c>
      <c r="F51" s="59">
        <v>22</v>
      </c>
      <c r="G51" s="59">
        <f t="shared" si="9"/>
        <v>35</v>
      </c>
      <c r="H51" s="117">
        <f t="shared" si="8"/>
        <v>769</v>
      </c>
    </row>
    <row r="52" spans="1:8" ht="15.75" customHeight="1" x14ac:dyDescent="0.25">
      <c r="A52" s="40" t="s">
        <v>7</v>
      </c>
      <c r="B52" s="59">
        <v>288</v>
      </c>
      <c r="C52" s="59">
        <v>0</v>
      </c>
      <c r="D52" s="59">
        <f t="shared" si="7"/>
        <v>288</v>
      </c>
      <c r="E52" s="59">
        <v>5</v>
      </c>
      <c r="F52" s="59">
        <v>6</v>
      </c>
      <c r="G52" s="59">
        <f t="shared" si="9"/>
        <v>11</v>
      </c>
      <c r="H52" s="117">
        <f t="shared" si="8"/>
        <v>299</v>
      </c>
    </row>
    <row r="53" spans="1:8" ht="15.75" customHeight="1" x14ac:dyDescent="0.25">
      <c r="A53" s="40" t="s">
        <v>101</v>
      </c>
      <c r="B53" s="59">
        <v>637</v>
      </c>
      <c r="C53" s="158">
        <v>0</v>
      </c>
      <c r="D53" s="59">
        <f t="shared" si="7"/>
        <v>637</v>
      </c>
      <c r="E53" s="59">
        <v>8</v>
      </c>
      <c r="F53" s="59">
        <v>12</v>
      </c>
      <c r="G53" s="59">
        <f t="shared" si="9"/>
        <v>20</v>
      </c>
      <c r="H53" s="117">
        <f t="shared" si="8"/>
        <v>657</v>
      </c>
    </row>
    <row r="54" spans="1:8" ht="15.75" customHeight="1" x14ac:dyDescent="0.25">
      <c r="A54" s="40" t="s">
        <v>104</v>
      </c>
      <c r="B54" s="59">
        <v>405</v>
      </c>
      <c r="C54" s="59">
        <v>20</v>
      </c>
      <c r="D54" s="59">
        <f t="shared" si="7"/>
        <v>425</v>
      </c>
      <c r="E54" s="59">
        <v>10</v>
      </c>
      <c r="F54" s="59">
        <v>11</v>
      </c>
      <c r="G54" s="59">
        <f t="shared" si="9"/>
        <v>21</v>
      </c>
      <c r="H54" s="117">
        <f t="shared" si="8"/>
        <v>446</v>
      </c>
    </row>
    <row r="55" spans="1:8" ht="15.75" customHeight="1" x14ac:dyDescent="0.25">
      <c r="A55" s="40" t="s">
        <v>109</v>
      </c>
      <c r="B55" s="59">
        <v>491</v>
      </c>
      <c r="C55" s="59">
        <v>32</v>
      </c>
      <c r="D55" s="59">
        <f t="shared" si="7"/>
        <v>523</v>
      </c>
      <c r="E55" s="59">
        <v>0</v>
      </c>
      <c r="F55" s="59">
        <v>0</v>
      </c>
      <c r="G55" s="59">
        <f t="shared" si="9"/>
        <v>0</v>
      </c>
      <c r="H55" s="117">
        <f t="shared" si="8"/>
        <v>523</v>
      </c>
    </row>
    <row r="56" spans="1:8" ht="15.75" customHeight="1" x14ac:dyDescent="0.25">
      <c r="A56" s="40" t="s">
        <v>113</v>
      </c>
      <c r="B56" s="59">
        <v>223</v>
      </c>
      <c r="C56" s="59">
        <v>30</v>
      </c>
      <c r="D56" s="59">
        <f t="shared" si="7"/>
        <v>253</v>
      </c>
      <c r="E56" s="59">
        <v>6</v>
      </c>
      <c r="F56" s="59">
        <v>8</v>
      </c>
      <c r="G56" s="59">
        <f t="shared" si="9"/>
        <v>14</v>
      </c>
      <c r="H56" s="117">
        <f t="shared" si="8"/>
        <v>267</v>
      </c>
    </row>
    <row r="57" spans="1:8" ht="15.75" customHeight="1" x14ac:dyDescent="0.25">
      <c r="A57" s="40" t="s">
        <v>17</v>
      </c>
      <c r="B57" s="115">
        <v>78</v>
      </c>
      <c r="C57" s="59">
        <v>1</v>
      </c>
      <c r="D57" s="59">
        <f t="shared" si="7"/>
        <v>79</v>
      </c>
      <c r="E57" s="59">
        <v>1</v>
      </c>
      <c r="F57" s="158">
        <v>0</v>
      </c>
      <c r="G57" s="158">
        <v>0</v>
      </c>
      <c r="H57" s="117">
        <f>SUM(D57:G57)</f>
        <v>80</v>
      </c>
    </row>
    <row r="58" spans="1:8" ht="15.75" customHeight="1" x14ac:dyDescent="0.25">
      <c r="A58" s="40" t="s">
        <v>121</v>
      </c>
      <c r="B58" s="59">
        <v>207</v>
      </c>
      <c r="C58" s="158">
        <v>0</v>
      </c>
      <c r="D58" s="59">
        <f>B58+C58</f>
        <v>207</v>
      </c>
      <c r="E58" s="59">
        <v>15</v>
      </c>
      <c r="F58" s="59">
        <v>17</v>
      </c>
      <c r="G58" s="59">
        <f>SUM(E58:F58)</f>
        <v>32</v>
      </c>
      <c r="H58" s="117">
        <f t="shared" si="8"/>
        <v>239</v>
      </c>
    </row>
    <row r="59" spans="1:8" ht="15.75" customHeight="1" x14ac:dyDescent="0.25">
      <c r="A59" s="40" t="s">
        <v>127</v>
      </c>
      <c r="B59" s="59">
        <v>11</v>
      </c>
      <c r="C59" s="158">
        <v>0</v>
      </c>
      <c r="D59" s="59">
        <f>B59+C59</f>
        <v>11</v>
      </c>
      <c r="E59" s="59">
        <v>0</v>
      </c>
      <c r="F59" s="59">
        <v>0</v>
      </c>
      <c r="G59" s="59">
        <f>SUM(E59:F59)</f>
        <v>0</v>
      </c>
      <c r="H59" s="117">
        <f t="shared" si="8"/>
        <v>11</v>
      </c>
    </row>
    <row r="60" spans="1:8" ht="24" customHeight="1" x14ac:dyDescent="0.25">
      <c r="A60" s="7" t="s">
        <v>141</v>
      </c>
      <c r="B60" s="117">
        <f>SUM(B34:B59)</f>
        <v>10541</v>
      </c>
      <c r="C60" s="6">
        <f t="shared" ref="C60:H60" si="10">SUM(C34:C59)</f>
        <v>656</v>
      </c>
      <c r="D60" s="117">
        <f t="shared" si="10"/>
        <v>11197</v>
      </c>
      <c r="E60" s="6">
        <f t="shared" si="10"/>
        <v>567</v>
      </c>
      <c r="F60" s="6">
        <f t="shared" si="10"/>
        <v>911</v>
      </c>
      <c r="G60" s="6">
        <f t="shared" si="10"/>
        <v>1477</v>
      </c>
      <c r="H60" s="117">
        <f t="shared" si="10"/>
        <v>12675</v>
      </c>
    </row>
  </sheetData>
  <mergeCells count="2">
    <mergeCell ref="A32:D32"/>
    <mergeCell ref="E32:H32"/>
  </mergeCells>
  <pageMargins left="1.1979166666666667" right="0.7" top="0.625" bottom="0.75" header="0.3" footer="0.3"/>
  <pageSetup paperSize="9" orientation="landscape" r:id="rId1"/>
  <headerFooter differentOddEven="1">
    <oddHeader>&amp;C4</oddHeader>
    <evenHeader>&amp;C5</evenHeader>
  </headerFooter>
  <ignoredErrors>
    <ignoredError sqref="H57:H59"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Layout" topLeftCell="A20" workbookViewId="0">
      <selection activeCell="F23" sqref="F23"/>
    </sheetView>
  </sheetViews>
  <sheetFormatPr defaultRowHeight="15" x14ac:dyDescent="0.25"/>
  <cols>
    <col min="1" max="1" width="12.85546875" style="62" customWidth="1"/>
    <col min="2" max="2" width="16.5703125" style="62" customWidth="1"/>
    <col min="3" max="3" width="12.42578125" style="62" customWidth="1"/>
    <col min="4" max="4" width="12.5703125" style="62" customWidth="1"/>
    <col min="5" max="5" width="12.42578125" style="62" customWidth="1"/>
    <col min="6" max="6" width="17.140625" style="62" customWidth="1"/>
    <col min="7" max="9" width="14.85546875" style="62" customWidth="1"/>
  </cols>
  <sheetData>
    <row r="1" spans="1:9" ht="20.25" x14ac:dyDescent="0.3">
      <c r="A1" s="100" t="s">
        <v>308</v>
      </c>
    </row>
    <row r="2" spans="1:9" ht="12.75" customHeight="1" x14ac:dyDescent="0.25">
      <c r="A2" s="36"/>
    </row>
    <row r="3" spans="1:9" ht="22.5" customHeight="1" x14ac:dyDescent="0.35">
      <c r="A3" s="8" t="s">
        <v>309</v>
      </c>
    </row>
    <row r="4" spans="1:9" ht="39" customHeight="1" x14ac:dyDescent="0.25">
      <c r="A4" s="77" t="s">
        <v>0</v>
      </c>
      <c r="B4" s="125" t="s">
        <v>310</v>
      </c>
      <c r="C4" s="125" t="s">
        <v>311</v>
      </c>
      <c r="D4" s="125" t="s">
        <v>312</v>
      </c>
      <c r="E4" s="125" t="s">
        <v>313</v>
      </c>
      <c r="F4" s="125" t="s">
        <v>314</v>
      </c>
      <c r="G4" s="125" t="s">
        <v>315</v>
      </c>
      <c r="H4" s="125" t="s">
        <v>316</v>
      </c>
      <c r="I4" s="125" t="s">
        <v>444</v>
      </c>
    </row>
    <row r="5" spans="1:9" ht="15" customHeight="1" x14ac:dyDescent="0.25">
      <c r="A5" s="37" t="s">
        <v>5</v>
      </c>
      <c r="B5" s="102">
        <v>3</v>
      </c>
      <c r="C5" s="102">
        <v>7</v>
      </c>
      <c r="D5" s="102">
        <v>1</v>
      </c>
      <c r="E5" s="155">
        <f>SUM(B5:D5)</f>
        <v>11</v>
      </c>
      <c r="F5" s="102">
        <v>3</v>
      </c>
      <c r="G5" s="102">
        <v>7</v>
      </c>
      <c r="H5" s="102">
        <v>1</v>
      </c>
      <c r="I5" s="155">
        <f>SUM(F5:H5)</f>
        <v>11</v>
      </c>
    </row>
    <row r="6" spans="1:9" ht="15" customHeight="1" x14ac:dyDescent="0.25">
      <c r="A6" s="37" t="s">
        <v>11</v>
      </c>
      <c r="B6" s="102">
        <v>6</v>
      </c>
      <c r="C6" s="102">
        <v>5</v>
      </c>
      <c r="D6" s="102">
        <v>4</v>
      </c>
      <c r="E6" s="155">
        <f>SUM(B6:D6)</f>
        <v>15</v>
      </c>
      <c r="F6" s="102">
        <v>5</v>
      </c>
      <c r="G6" s="102">
        <v>4</v>
      </c>
      <c r="H6" s="102">
        <v>6</v>
      </c>
      <c r="I6" s="155">
        <f>SUM(F6:H6)</f>
        <v>15</v>
      </c>
    </row>
    <row r="7" spans="1:9" ht="15" customHeight="1" x14ac:dyDescent="0.25">
      <c r="A7" s="37" t="s">
        <v>15</v>
      </c>
      <c r="B7" s="102">
        <v>4</v>
      </c>
      <c r="C7" s="102">
        <v>7</v>
      </c>
      <c r="D7" s="102">
        <v>0</v>
      </c>
      <c r="E7" s="155">
        <f>SUM(B7:D7)</f>
        <v>11</v>
      </c>
      <c r="F7" s="102">
        <v>4</v>
      </c>
      <c r="G7" s="102">
        <v>7</v>
      </c>
      <c r="H7" s="102">
        <v>0</v>
      </c>
      <c r="I7" s="155">
        <f>SUM(F7:H7)</f>
        <v>11</v>
      </c>
    </row>
    <row r="8" spans="1:9" ht="15" customHeight="1" x14ac:dyDescent="0.25">
      <c r="A8" s="37" t="s">
        <v>18</v>
      </c>
      <c r="B8" s="102">
        <v>6</v>
      </c>
      <c r="C8" s="102">
        <v>12</v>
      </c>
      <c r="D8" s="102">
        <v>0</v>
      </c>
      <c r="E8" s="155">
        <f>SUM(B8:D8)</f>
        <v>18</v>
      </c>
      <c r="F8" s="102">
        <v>6</v>
      </c>
      <c r="G8" s="102">
        <v>12</v>
      </c>
      <c r="H8" s="102">
        <v>0</v>
      </c>
      <c r="I8" s="155">
        <f>SUM(F8:H8)</f>
        <v>18</v>
      </c>
    </row>
    <row r="9" spans="1:9" ht="15" customHeight="1" x14ac:dyDescent="0.25">
      <c r="A9" s="37" t="s">
        <v>26</v>
      </c>
      <c r="B9" s="102">
        <v>4</v>
      </c>
      <c r="C9" s="102">
        <v>9</v>
      </c>
      <c r="D9" s="102">
        <v>0</v>
      </c>
      <c r="E9" s="155">
        <f t="shared" ref="E9:E30" si="0">SUM(B9:D9)</f>
        <v>13</v>
      </c>
      <c r="F9" s="102">
        <v>3</v>
      </c>
      <c r="G9" s="102">
        <v>7</v>
      </c>
      <c r="H9" s="102">
        <v>0</v>
      </c>
      <c r="I9" s="155">
        <f t="shared" ref="I9:I31" si="1">SUM(F9:H9)</f>
        <v>10</v>
      </c>
    </row>
    <row r="10" spans="1:9" ht="15" customHeight="1" x14ac:dyDescent="0.25">
      <c r="A10" s="37" t="s">
        <v>30</v>
      </c>
      <c r="B10" s="102">
        <v>5</v>
      </c>
      <c r="C10" s="102">
        <v>1</v>
      </c>
      <c r="D10" s="102">
        <v>0</v>
      </c>
      <c r="E10" s="155">
        <f t="shared" si="0"/>
        <v>6</v>
      </c>
      <c r="F10" s="102">
        <v>5</v>
      </c>
      <c r="G10" s="102">
        <v>1</v>
      </c>
      <c r="H10" s="102">
        <v>0</v>
      </c>
      <c r="I10" s="155">
        <f t="shared" si="1"/>
        <v>6</v>
      </c>
    </row>
    <row r="11" spans="1:9" ht="15" customHeight="1" x14ac:dyDescent="0.25">
      <c r="A11" s="37" t="s">
        <v>36</v>
      </c>
      <c r="B11" s="102">
        <v>6</v>
      </c>
      <c r="C11" s="102">
        <v>5</v>
      </c>
      <c r="D11" s="102">
        <v>1</v>
      </c>
      <c r="E11" s="155">
        <f t="shared" si="0"/>
        <v>12</v>
      </c>
      <c r="F11" s="102">
        <v>6</v>
      </c>
      <c r="G11" s="102">
        <v>5</v>
      </c>
      <c r="H11" s="102">
        <v>0</v>
      </c>
      <c r="I11" s="155">
        <f t="shared" si="1"/>
        <v>11</v>
      </c>
    </row>
    <row r="12" spans="1:9" ht="15" customHeight="1" x14ac:dyDescent="0.25">
      <c r="A12" s="37" t="s">
        <v>43</v>
      </c>
      <c r="B12" s="102">
        <v>8</v>
      </c>
      <c r="C12" s="102">
        <v>8</v>
      </c>
      <c r="D12" s="102">
        <v>0</v>
      </c>
      <c r="E12" s="155">
        <f t="shared" si="0"/>
        <v>16</v>
      </c>
      <c r="F12" s="102">
        <v>8</v>
      </c>
      <c r="G12" s="102">
        <v>5</v>
      </c>
      <c r="H12" s="102">
        <v>0</v>
      </c>
      <c r="I12" s="155">
        <f t="shared" si="1"/>
        <v>13</v>
      </c>
    </row>
    <row r="13" spans="1:9" ht="15" customHeight="1" x14ac:dyDescent="0.25">
      <c r="A13" s="37" t="s">
        <v>21</v>
      </c>
      <c r="B13" s="102">
        <v>2</v>
      </c>
      <c r="C13" s="102">
        <v>0</v>
      </c>
      <c r="D13" s="102">
        <v>1</v>
      </c>
      <c r="E13" s="155">
        <f t="shared" si="0"/>
        <v>3</v>
      </c>
      <c r="F13" s="102">
        <v>2</v>
      </c>
      <c r="G13" s="102">
        <v>4</v>
      </c>
      <c r="H13" s="102">
        <v>0</v>
      </c>
      <c r="I13" s="155">
        <f t="shared" si="1"/>
        <v>6</v>
      </c>
    </row>
    <row r="14" spans="1:9" ht="15" customHeight="1" x14ac:dyDescent="0.25">
      <c r="A14" s="37" t="s">
        <v>50</v>
      </c>
      <c r="B14" s="102">
        <v>7</v>
      </c>
      <c r="C14" s="102">
        <v>5</v>
      </c>
      <c r="D14" s="102">
        <v>1</v>
      </c>
      <c r="E14" s="155">
        <f t="shared" si="0"/>
        <v>13</v>
      </c>
      <c r="F14" s="102">
        <v>6</v>
      </c>
      <c r="G14" s="102">
        <v>5</v>
      </c>
      <c r="H14" s="102">
        <v>0</v>
      </c>
      <c r="I14" s="155">
        <f t="shared" si="1"/>
        <v>11</v>
      </c>
    </row>
    <row r="15" spans="1:9" ht="15" customHeight="1" x14ac:dyDescent="0.25">
      <c r="A15" s="37" t="s">
        <v>54</v>
      </c>
      <c r="B15" s="102">
        <v>3</v>
      </c>
      <c r="C15" s="102">
        <v>2</v>
      </c>
      <c r="D15" s="102">
        <v>1</v>
      </c>
      <c r="E15" s="155">
        <f t="shared" si="0"/>
        <v>6</v>
      </c>
      <c r="F15" s="102">
        <v>3</v>
      </c>
      <c r="G15" s="102">
        <v>1</v>
      </c>
      <c r="H15" s="102">
        <v>1</v>
      </c>
      <c r="I15" s="155">
        <f t="shared" si="1"/>
        <v>5</v>
      </c>
    </row>
    <row r="16" spans="1:9" ht="15" customHeight="1" x14ac:dyDescent="0.25">
      <c r="A16" s="37" t="s">
        <v>59</v>
      </c>
      <c r="B16" s="102">
        <v>2</v>
      </c>
      <c r="C16" s="102">
        <v>5</v>
      </c>
      <c r="D16" s="102">
        <v>0</v>
      </c>
      <c r="E16" s="155">
        <f t="shared" si="0"/>
        <v>7</v>
      </c>
      <c r="F16" s="102">
        <v>1</v>
      </c>
      <c r="G16" s="102">
        <v>6</v>
      </c>
      <c r="H16" s="102">
        <v>0</v>
      </c>
      <c r="I16" s="155">
        <f t="shared" si="1"/>
        <v>7</v>
      </c>
    </row>
    <row r="17" spans="1:9" ht="15" customHeight="1" x14ac:dyDescent="0.25">
      <c r="A17" s="37" t="s">
        <v>64</v>
      </c>
      <c r="B17" s="102">
        <v>9</v>
      </c>
      <c r="C17" s="102">
        <v>4</v>
      </c>
      <c r="D17" s="102">
        <v>2</v>
      </c>
      <c r="E17" s="155">
        <f t="shared" si="0"/>
        <v>15</v>
      </c>
      <c r="F17" s="102">
        <v>8</v>
      </c>
      <c r="G17" s="102">
        <v>4</v>
      </c>
      <c r="H17" s="102">
        <v>1</v>
      </c>
      <c r="I17" s="155">
        <f t="shared" si="1"/>
        <v>13</v>
      </c>
    </row>
    <row r="18" spans="1:9" ht="15" customHeight="1" x14ac:dyDescent="0.25">
      <c r="A18" s="37" t="s">
        <v>70</v>
      </c>
      <c r="B18" s="102">
        <v>1</v>
      </c>
      <c r="C18" s="102">
        <v>6</v>
      </c>
      <c r="D18" s="102">
        <v>1</v>
      </c>
      <c r="E18" s="155">
        <f t="shared" si="0"/>
        <v>8</v>
      </c>
      <c r="F18" s="102">
        <v>1</v>
      </c>
      <c r="G18" s="102">
        <v>6</v>
      </c>
      <c r="H18" s="102">
        <v>1</v>
      </c>
      <c r="I18" s="155">
        <f t="shared" si="1"/>
        <v>8</v>
      </c>
    </row>
    <row r="19" spans="1:9" ht="15" customHeight="1" x14ac:dyDescent="0.25">
      <c r="A19" s="37" t="s">
        <v>77</v>
      </c>
      <c r="B19" s="102">
        <v>3</v>
      </c>
      <c r="C19" s="102">
        <v>1</v>
      </c>
      <c r="D19" s="102">
        <v>0</v>
      </c>
      <c r="E19" s="155">
        <f t="shared" si="0"/>
        <v>4</v>
      </c>
      <c r="F19" s="102">
        <v>3</v>
      </c>
      <c r="G19" s="102">
        <v>1</v>
      </c>
      <c r="H19" s="102">
        <v>0</v>
      </c>
      <c r="I19" s="155">
        <f t="shared" si="1"/>
        <v>4</v>
      </c>
    </row>
    <row r="20" spans="1:9" ht="15" customHeight="1" x14ac:dyDescent="0.25">
      <c r="A20" s="37" t="s">
        <v>73</v>
      </c>
      <c r="B20" s="102">
        <v>4</v>
      </c>
      <c r="C20" s="102">
        <v>3</v>
      </c>
      <c r="D20" s="102">
        <v>1</v>
      </c>
      <c r="E20" s="155">
        <f t="shared" si="0"/>
        <v>8</v>
      </c>
      <c r="F20" s="102">
        <v>4</v>
      </c>
      <c r="G20" s="102">
        <v>3</v>
      </c>
      <c r="H20" s="102">
        <v>0</v>
      </c>
      <c r="I20" s="155">
        <f t="shared" si="1"/>
        <v>7</v>
      </c>
    </row>
    <row r="21" spans="1:9" ht="15" customHeight="1" x14ac:dyDescent="0.25">
      <c r="A21" s="37" t="s">
        <v>87</v>
      </c>
      <c r="B21" s="102">
        <v>5</v>
      </c>
      <c r="C21" s="102">
        <v>6</v>
      </c>
      <c r="D21" s="102">
        <v>4</v>
      </c>
      <c r="E21" s="155">
        <f t="shared" si="0"/>
        <v>15</v>
      </c>
      <c r="F21" s="102">
        <v>4</v>
      </c>
      <c r="G21" s="102">
        <v>9</v>
      </c>
      <c r="H21" s="102">
        <v>2</v>
      </c>
      <c r="I21" s="155">
        <f t="shared" si="1"/>
        <v>15</v>
      </c>
    </row>
    <row r="22" spans="1:9" ht="15" customHeight="1" x14ac:dyDescent="0.25">
      <c r="A22" s="37" t="s">
        <v>92</v>
      </c>
      <c r="B22" s="102">
        <v>3</v>
      </c>
      <c r="C22" s="102">
        <v>7</v>
      </c>
      <c r="D22" s="102">
        <v>0</v>
      </c>
      <c r="E22" s="175">
        <f>SUM(B22:D22)</f>
        <v>10</v>
      </c>
      <c r="F22" s="102">
        <v>3</v>
      </c>
      <c r="G22" s="102">
        <v>18</v>
      </c>
      <c r="H22" s="102">
        <v>0</v>
      </c>
      <c r="I22" s="175">
        <f>SUM(F22:H22)</f>
        <v>21</v>
      </c>
    </row>
    <row r="23" spans="1:9" ht="15" customHeight="1" x14ac:dyDescent="0.25">
      <c r="A23" s="37" t="s">
        <v>7</v>
      </c>
      <c r="B23" s="102">
        <v>10</v>
      </c>
      <c r="C23" s="102">
        <v>7</v>
      </c>
      <c r="D23" s="102">
        <v>4</v>
      </c>
      <c r="E23" s="155">
        <f t="shared" si="0"/>
        <v>21</v>
      </c>
      <c r="F23" s="102">
        <v>10</v>
      </c>
      <c r="G23" s="102">
        <v>7</v>
      </c>
      <c r="H23" s="102">
        <v>3</v>
      </c>
      <c r="I23" s="155">
        <f t="shared" si="1"/>
        <v>20</v>
      </c>
    </row>
    <row r="24" spans="1:9" ht="15" customHeight="1" x14ac:dyDescent="0.25">
      <c r="A24" s="37" t="s">
        <v>101</v>
      </c>
      <c r="B24" s="102">
        <v>5</v>
      </c>
      <c r="C24" s="102">
        <v>2</v>
      </c>
      <c r="D24" s="102">
        <v>0</v>
      </c>
      <c r="E24" s="155">
        <f t="shared" si="0"/>
        <v>7</v>
      </c>
      <c r="F24" s="102">
        <v>7</v>
      </c>
      <c r="G24" s="102">
        <v>4</v>
      </c>
      <c r="H24" s="102">
        <v>0</v>
      </c>
      <c r="I24" s="155">
        <f t="shared" si="1"/>
        <v>11</v>
      </c>
    </row>
    <row r="25" spans="1:9" ht="15" customHeight="1" x14ac:dyDescent="0.25">
      <c r="A25" s="37" t="s">
        <v>104</v>
      </c>
      <c r="B25" s="102">
        <v>2</v>
      </c>
      <c r="C25" s="102">
        <v>2</v>
      </c>
      <c r="D25" s="102">
        <v>3</v>
      </c>
      <c r="E25" s="155">
        <f t="shared" si="0"/>
        <v>7</v>
      </c>
      <c r="F25" s="102">
        <v>2</v>
      </c>
      <c r="G25" s="102">
        <v>2</v>
      </c>
      <c r="H25" s="102">
        <v>3</v>
      </c>
      <c r="I25" s="155">
        <f t="shared" si="1"/>
        <v>7</v>
      </c>
    </row>
    <row r="26" spans="1:9" ht="15" customHeight="1" x14ac:dyDescent="0.25">
      <c r="A26" s="37" t="s">
        <v>109</v>
      </c>
      <c r="B26" s="102">
        <v>5</v>
      </c>
      <c r="C26" s="102">
        <v>0</v>
      </c>
      <c r="D26" s="102">
        <v>0</v>
      </c>
      <c r="E26" s="155">
        <f t="shared" si="0"/>
        <v>5</v>
      </c>
      <c r="F26" s="102">
        <v>1</v>
      </c>
      <c r="G26" s="102">
        <v>2</v>
      </c>
      <c r="H26" s="102">
        <v>0</v>
      </c>
      <c r="I26" s="155">
        <f t="shared" si="1"/>
        <v>3</v>
      </c>
    </row>
    <row r="27" spans="1:9" ht="15" customHeight="1" x14ac:dyDescent="0.25">
      <c r="A27" s="37" t="s">
        <v>113</v>
      </c>
      <c r="B27" s="102">
        <v>7</v>
      </c>
      <c r="C27" s="102">
        <v>3</v>
      </c>
      <c r="D27" s="102">
        <v>2</v>
      </c>
      <c r="E27" s="155">
        <f t="shared" si="0"/>
        <v>12</v>
      </c>
      <c r="F27" s="102">
        <v>7</v>
      </c>
      <c r="G27" s="102">
        <v>4</v>
      </c>
      <c r="H27" s="102">
        <v>2</v>
      </c>
      <c r="I27" s="155">
        <f t="shared" si="1"/>
        <v>13</v>
      </c>
    </row>
    <row r="28" spans="1:9" ht="15" customHeight="1" x14ac:dyDescent="0.25">
      <c r="A28" s="37" t="s">
        <v>17</v>
      </c>
      <c r="B28" s="102">
        <v>7</v>
      </c>
      <c r="C28" s="102">
        <v>4</v>
      </c>
      <c r="D28" s="102">
        <v>7</v>
      </c>
      <c r="E28" s="175">
        <f>SUM(B28:D28)</f>
        <v>18</v>
      </c>
      <c r="F28" s="102">
        <v>6</v>
      </c>
      <c r="G28" s="102">
        <v>3</v>
      </c>
      <c r="H28" s="102">
        <v>0</v>
      </c>
      <c r="I28" s="155">
        <f t="shared" si="1"/>
        <v>9</v>
      </c>
    </row>
    <row r="29" spans="1:9" ht="15" customHeight="1" x14ac:dyDescent="0.25">
      <c r="A29" s="37" t="s">
        <v>121</v>
      </c>
      <c r="B29" s="102">
        <v>3</v>
      </c>
      <c r="C29" s="102">
        <v>6</v>
      </c>
      <c r="D29" s="102">
        <v>0</v>
      </c>
      <c r="E29" s="155">
        <f t="shared" si="0"/>
        <v>9</v>
      </c>
      <c r="F29" s="102">
        <v>3</v>
      </c>
      <c r="G29" s="102">
        <v>6</v>
      </c>
      <c r="H29" s="102">
        <v>0</v>
      </c>
      <c r="I29" s="155">
        <f t="shared" si="1"/>
        <v>9</v>
      </c>
    </row>
    <row r="30" spans="1:9" ht="15" customHeight="1" x14ac:dyDescent="0.25">
      <c r="A30" s="37" t="s">
        <v>127</v>
      </c>
      <c r="B30" s="102">
        <v>0</v>
      </c>
      <c r="C30" s="102">
        <v>0</v>
      </c>
      <c r="D30" s="102">
        <v>0</v>
      </c>
      <c r="E30" s="155">
        <f t="shared" si="0"/>
        <v>0</v>
      </c>
      <c r="F30" s="102">
        <v>0</v>
      </c>
      <c r="G30" s="102">
        <v>0</v>
      </c>
      <c r="H30" s="102">
        <v>0</v>
      </c>
      <c r="I30" s="155">
        <f t="shared" si="1"/>
        <v>0</v>
      </c>
    </row>
    <row r="31" spans="1:9" ht="21" customHeight="1" thickBot="1" x14ac:dyDescent="0.3">
      <c r="A31" s="4" t="s">
        <v>141</v>
      </c>
      <c r="B31" s="179">
        <f t="shared" ref="B31:H31" si="2">SUM(B5:B30)</f>
        <v>120</v>
      </c>
      <c r="C31" s="179">
        <f t="shared" si="2"/>
        <v>117</v>
      </c>
      <c r="D31" s="179">
        <f t="shared" si="2"/>
        <v>33</v>
      </c>
      <c r="E31" s="179">
        <f t="shared" si="2"/>
        <v>270</v>
      </c>
      <c r="F31" s="179">
        <f t="shared" si="2"/>
        <v>111</v>
      </c>
      <c r="G31" s="179">
        <f t="shared" si="2"/>
        <v>133</v>
      </c>
      <c r="H31" s="179">
        <f t="shared" si="2"/>
        <v>20</v>
      </c>
      <c r="I31" s="155">
        <f t="shared" si="1"/>
        <v>264</v>
      </c>
    </row>
    <row r="32" spans="1:9" ht="19.5" x14ac:dyDescent="0.35">
      <c r="A32" s="8" t="s">
        <v>317</v>
      </c>
    </row>
    <row r="33" spans="1:9" ht="15.75" x14ac:dyDescent="0.25">
      <c r="A33" s="22"/>
    </row>
    <row r="34" spans="1:9" ht="48" customHeight="1" x14ac:dyDescent="0.25">
      <c r="A34" s="74" t="s">
        <v>0</v>
      </c>
      <c r="B34" s="125" t="s">
        <v>318</v>
      </c>
      <c r="C34" s="125" t="s">
        <v>319</v>
      </c>
      <c r="D34" s="125" t="s">
        <v>320</v>
      </c>
      <c r="E34" s="125" t="s">
        <v>321</v>
      </c>
      <c r="F34" s="125" t="s">
        <v>322</v>
      </c>
      <c r="G34" s="125" t="s">
        <v>323</v>
      </c>
      <c r="H34" s="125" t="s">
        <v>324</v>
      </c>
      <c r="I34" s="125" t="s">
        <v>325</v>
      </c>
    </row>
    <row r="35" spans="1:9" s="27" customFormat="1" ht="15.75" customHeight="1" x14ac:dyDescent="0.25">
      <c r="A35" s="37" t="s">
        <v>5</v>
      </c>
      <c r="B35" s="102">
        <v>0</v>
      </c>
      <c r="C35" s="102">
        <v>0</v>
      </c>
      <c r="D35" s="102">
        <v>1</v>
      </c>
      <c r="E35" s="155">
        <f>SUM(B35:D35)</f>
        <v>1</v>
      </c>
      <c r="F35" s="102">
        <v>2</v>
      </c>
      <c r="G35" s="102">
        <v>3</v>
      </c>
      <c r="H35" s="102">
        <v>1</v>
      </c>
      <c r="I35" s="155">
        <f>SUM(F35:H35)</f>
        <v>6</v>
      </c>
    </row>
    <row r="36" spans="1:9" s="27" customFormat="1" ht="15.75" customHeight="1" x14ac:dyDescent="0.25">
      <c r="A36" s="37" t="s">
        <v>11</v>
      </c>
      <c r="B36" s="102">
        <v>2</v>
      </c>
      <c r="C36" s="102">
        <v>0</v>
      </c>
      <c r="D36" s="102">
        <v>2</v>
      </c>
      <c r="E36" s="155">
        <f>SUM(B36:D36)</f>
        <v>4</v>
      </c>
      <c r="F36" s="102">
        <v>7</v>
      </c>
      <c r="G36" s="102">
        <v>2</v>
      </c>
      <c r="H36" s="102">
        <v>1</v>
      </c>
      <c r="I36" s="155">
        <f>SUM(F36:H36)</f>
        <v>10</v>
      </c>
    </row>
    <row r="37" spans="1:9" s="27" customFormat="1" ht="15.75" customHeight="1" x14ac:dyDescent="0.25">
      <c r="A37" s="37" t="s">
        <v>15</v>
      </c>
      <c r="B37" s="174">
        <v>0</v>
      </c>
      <c r="C37" s="174">
        <v>2</v>
      </c>
      <c r="D37" s="174">
        <v>0</v>
      </c>
      <c r="E37" s="155">
        <f>SUM(B37:D37)</f>
        <v>2</v>
      </c>
      <c r="F37" s="174">
        <v>3</v>
      </c>
      <c r="G37" s="174">
        <v>3</v>
      </c>
      <c r="H37" s="174">
        <v>0</v>
      </c>
      <c r="I37" s="155">
        <f>SUM(F37:H37)</f>
        <v>6</v>
      </c>
    </row>
    <row r="38" spans="1:9" s="27" customFormat="1" ht="15.75" customHeight="1" x14ac:dyDescent="0.25">
      <c r="A38" s="37" t="s">
        <v>18</v>
      </c>
      <c r="B38" s="102">
        <v>0</v>
      </c>
      <c r="C38" s="102">
        <v>2</v>
      </c>
      <c r="D38" s="102">
        <v>0</v>
      </c>
      <c r="E38" s="175">
        <f>SUM(B38:D38)</f>
        <v>2</v>
      </c>
      <c r="F38" s="102">
        <v>6</v>
      </c>
      <c r="G38" s="102">
        <v>7</v>
      </c>
      <c r="H38" s="102">
        <v>0</v>
      </c>
      <c r="I38" s="175">
        <f>SUM(F38:H38)</f>
        <v>13</v>
      </c>
    </row>
    <row r="39" spans="1:9" s="27" customFormat="1" ht="15.75" customHeight="1" x14ac:dyDescent="0.25">
      <c r="A39" s="37" t="s">
        <v>26</v>
      </c>
      <c r="B39" s="102">
        <v>1</v>
      </c>
      <c r="C39" s="102">
        <v>1</v>
      </c>
      <c r="D39" s="102">
        <v>0</v>
      </c>
      <c r="E39" s="175">
        <f t="shared" ref="E39:E60" si="3">SUM(B39:D39)</f>
        <v>2</v>
      </c>
      <c r="F39" s="102">
        <v>3</v>
      </c>
      <c r="G39" s="102">
        <v>2</v>
      </c>
      <c r="H39" s="102">
        <v>0</v>
      </c>
      <c r="I39" s="175">
        <f t="shared" ref="I39:I61" si="4">SUM(F39:H39)</f>
        <v>5</v>
      </c>
    </row>
    <row r="40" spans="1:9" s="27" customFormat="1" ht="15.75" customHeight="1" x14ac:dyDescent="0.25">
      <c r="A40" s="37" t="s">
        <v>394</v>
      </c>
      <c r="B40" s="102">
        <v>0</v>
      </c>
      <c r="C40" s="102">
        <v>0</v>
      </c>
      <c r="D40" s="102">
        <v>0</v>
      </c>
      <c r="E40" s="175">
        <v>0</v>
      </c>
      <c r="F40" s="102">
        <v>3</v>
      </c>
      <c r="G40" s="102">
        <v>1</v>
      </c>
      <c r="H40" s="102">
        <v>0</v>
      </c>
      <c r="I40" s="175">
        <f t="shared" si="4"/>
        <v>4</v>
      </c>
    </row>
    <row r="41" spans="1:9" s="27" customFormat="1" ht="15.75" customHeight="1" x14ac:dyDescent="0.25">
      <c r="A41" s="37" t="s">
        <v>36</v>
      </c>
      <c r="B41" s="102">
        <v>2</v>
      </c>
      <c r="C41" s="102">
        <v>0</v>
      </c>
      <c r="D41" s="102">
        <v>0</v>
      </c>
      <c r="E41" s="175">
        <f>SUM(B41:D41)</f>
        <v>2</v>
      </c>
      <c r="F41" s="102">
        <v>7</v>
      </c>
      <c r="G41" s="102">
        <v>3</v>
      </c>
      <c r="H41" s="102">
        <v>0</v>
      </c>
      <c r="I41" s="175">
        <f t="shared" si="4"/>
        <v>10</v>
      </c>
    </row>
    <row r="42" spans="1:9" s="27" customFormat="1" ht="15.75" customHeight="1" x14ac:dyDescent="0.25">
      <c r="A42" s="37" t="s">
        <v>43</v>
      </c>
      <c r="B42" s="102">
        <v>1</v>
      </c>
      <c r="C42" s="102">
        <v>2</v>
      </c>
      <c r="D42" s="102">
        <v>0</v>
      </c>
      <c r="E42" s="175">
        <f t="shared" si="3"/>
        <v>3</v>
      </c>
      <c r="F42" s="102">
        <v>3</v>
      </c>
      <c r="G42" s="102">
        <v>2</v>
      </c>
      <c r="H42" s="102">
        <v>0</v>
      </c>
      <c r="I42" s="175">
        <f t="shared" si="4"/>
        <v>5</v>
      </c>
    </row>
    <row r="43" spans="1:9" s="27" customFormat="1" ht="15.75" customHeight="1" x14ac:dyDescent="0.25">
      <c r="A43" s="37" t="s">
        <v>21</v>
      </c>
      <c r="B43" s="102">
        <v>1</v>
      </c>
      <c r="C43" s="102">
        <v>1</v>
      </c>
      <c r="D43" s="102">
        <v>0</v>
      </c>
      <c r="E43" s="175">
        <f t="shared" si="3"/>
        <v>2</v>
      </c>
      <c r="F43" s="102">
        <v>3</v>
      </c>
      <c r="G43" s="102">
        <v>4</v>
      </c>
      <c r="H43" s="102">
        <v>0</v>
      </c>
      <c r="I43" s="175">
        <f t="shared" si="4"/>
        <v>7</v>
      </c>
    </row>
    <row r="44" spans="1:9" s="27" customFormat="1" ht="15.75" customHeight="1" x14ac:dyDescent="0.25">
      <c r="A44" s="37" t="s">
        <v>50</v>
      </c>
      <c r="B44" s="102">
        <v>2</v>
      </c>
      <c r="C44" s="102">
        <v>0</v>
      </c>
      <c r="D44" s="102">
        <v>0</v>
      </c>
      <c r="E44" s="175">
        <f t="shared" si="3"/>
        <v>2</v>
      </c>
      <c r="F44" s="102">
        <v>5</v>
      </c>
      <c r="G44" s="102">
        <v>1</v>
      </c>
      <c r="H44" s="102">
        <v>0</v>
      </c>
      <c r="I44" s="175">
        <f t="shared" si="4"/>
        <v>6</v>
      </c>
    </row>
    <row r="45" spans="1:9" s="27" customFormat="1" ht="15.75" customHeight="1" x14ac:dyDescent="0.25">
      <c r="A45" s="37" t="s">
        <v>54</v>
      </c>
      <c r="B45" s="102">
        <v>0</v>
      </c>
      <c r="C45" s="102">
        <v>0</v>
      </c>
      <c r="D45" s="102">
        <v>1</v>
      </c>
      <c r="E45" s="175">
        <f t="shared" si="3"/>
        <v>1</v>
      </c>
      <c r="F45" s="102">
        <v>1</v>
      </c>
      <c r="G45" s="102">
        <v>2</v>
      </c>
      <c r="H45" s="102">
        <v>0</v>
      </c>
      <c r="I45" s="175">
        <f t="shared" si="4"/>
        <v>3</v>
      </c>
    </row>
    <row r="46" spans="1:9" s="27" customFormat="1" ht="15.75" customHeight="1" x14ac:dyDescent="0.25">
      <c r="A46" s="37" t="s">
        <v>59</v>
      </c>
      <c r="B46" s="102">
        <v>0</v>
      </c>
      <c r="C46" s="102">
        <v>1</v>
      </c>
      <c r="D46" s="102">
        <v>0</v>
      </c>
      <c r="E46" s="175">
        <f t="shared" si="3"/>
        <v>1</v>
      </c>
      <c r="F46" s="102">
        <v>1</v>
      </c>
      <c r="G46" s="102">
        <v>2</v>
      </c>
      <c r="H46" s="102">
        <v>0</v>
      </c>
      <c r="I46" s="175">
        <f t="shared" si="4"/>
        <v>3</v>
      </c>
    </row>
    <row r="47" spans="1:9" s="60" customFormat="1" ht="15.75" customHeight="1" x14ac:dyDescent="0.25">
      <c r="A47" s="37" t="s">
        <v>64</v>
      </c>
      <c r="B47" s="102">
        <v>1</v>
      </c>
      <c r="C47" s="102">
        <v>2</v>
      </c>
      <c r="D47" s="102">
        <v>0</v>
      </c>
      <c r="E47" s="175">
        <f t="shared" si="3"/>
        <v>3</v>
      </c>
      <c r="F47" s="102">
        <v>5</v>
      </c>
      <c r="G47" s="102">
        <v>1</v>
      </c>
      <c r="H47" s="102">
        <v>0</v>
      </c>
      <c r="I47" s="175">
        <f t="shared" si="4"/>
        <v>6</v>
      </c>
    </row>
    <row r="48" spans="1:9" s="27" customFormat="1" ht="15.75" customHeight="1" x14ac:dyDescent="0.25">
      <c r="A48" s="37" t="s">
        <v>70</v>
      </c>
      <c r="B48" s="102">
        <v>0</v>
      </c>
      <c r="C48" s="102">
        <v>1</v>
      </c>
      <c r="D48" s="102">
        <v>0</v>
      </c>
      <c r="E48" s="175">
        <f t="shared" si="3"/>
        <v>1</v>
      </c>
      <c r="F48" s="102">
        <v>0</v>
      </c>
      <c r="G48" s="102">
        <v>3</v>
      </c>
      <c r="H48" s="102">
        <v>1</v>
      </c>
      <c r="I48" s="175">
        <f t="shared" si="4"/>
        <v>4</v>
      </c>
    </row>
    <row r="49" spans="1:9" s="27" customFormat="1" ht="15.75" customHeight="1" x14ac:dyDescent="0.25">
      <c r="A49" s="37" t="s">
        <v>77</v>
      </c>
      <c r="B49" s="102">
        <v>0</v>
      </c>
      <c r="C49" s="102">
        <v>0</v>
      </c>
      <c r="D49" s="102">
        <v>2</v>
      </c>
      <c r="E49" s="175">
        <f t="shared" si="3"/>
        <v>2</v>
      </c>
      <c r="F49" s="102">
        <v>2</v>
      </c>
      <c r="G49" s="102">
        <v>0</v>
      </c>
      <c r="H49" s="102">
        <v>0</v>
      </c>
      <c r="I49" s="175">
        <f t="shared" si="4"/>
        <v>2</v>
      </c>
    </row>
    <row r="50" spans="1:9" s="27" customFormat="1" ht="15.75" customHeight="1" x14ac:dyDescent="0.25">
      <c r="A50" s="37" t="s">
        <v>73</v>
      </c>
      <c r="B50" s="102">
        <v>0</v>
      </c>
      <c r="C50" s="102">
        <v>1</v>
      </c>
      <c r="D50" s="102">
        <v>0</v>
      </c>
      <c r="E50" s="175">
        <f t="shared" si="3"/>
        <v>1</v>
      </c>
      <c r="F50" s="102">
        <v>3</v>
      </c>
      <c r="G50" s="102">
        <v>1</v>
      </c>
      <c r="H50" s="102">
        <v>1</v>
      </c>
      <c r="I50" s="175">
        <f t="shared" si="4"/>
        <v>5</v>
      </c>
    </row>
    <row r="51" spans="1:9" s="27" customFormat="1" ht="15.75" customHeight="1" x14ac:dyDescent="0.25">
      <c r="A51" s="37" t="s">
        <v>87</v>
      </c>
      <c r="B51" s="102">
        <v>0</v>
      </c>
      <c r="C51" s="102">
        <v>0</v>
      </c>
      <c r="D51" s="102">
        <v>0</v>
      </c>
      <c r="E51" s="175">
        <f t="shared" si="3"/>
        <v>0</v>
      </c>
      <c r="F51" s="102">
        <v>2</v>
      </c>
      <c r="G51" s="102">
        <v>2</v>
      </c>
      <c r="H51" s="102">
        <v>0</v>
      </c>
      <c r="I51" s="175">
        <f t="shared" si="4"/>
        <v>4</v>
      </c>
    </row>
    <row r="52" spans="1:9" s="27" customFormat="1" ht="15.75" customHeight="1" x14ac:dyDescent="0.25">
      <c r="A52" s="37" t="s">
        <v>92</v>
      </c>
      <c r="B52" s="176">
        <v>0</v>
      </c>
      <c r="C52" s="176">
        <v>0</v>
      </c>
      <c r="D52" s="176">
        <v>1</v>
      </c>
      <c r="E52" s="176">
        <f>SUM(B52:D52)</f>
        <v>1</v>
      </c>
      <c r="F52" s="176">
        <v>3</v>
      </c>
      <c r="G52" s="176">
        <v>8</v>
      </c>
      <c r="H52" s="176">
        <v>0</v>
      </c>
      <c r="I52" s="176">
        <f t="shared" si="4"/>
        <v>11</v>
      </c>
    </row>
    <row r="53" spans="1:9" s="27" customFormat="1" ht="15.75" customHeight="1" x14ac:dyDescent="0.25">
      <c r="A53" s="37" t="s">
        <v>7</v>
      </c>
      <c r="B53" s="102">
        <v>1</v>
      </c>
      <c r="C53" s="102">
        <v>2</v>
      </c>
      <c r="D53" s="102">
        <v>2</v>
      </c>
      <c r="E53" s="175">
        <f t="shared" si="3"/>
        <v>5</v>
      </c>
      <c r="F53" s="102">
        <v>9</v>
      </c>
      <c r="G53" s="102">
        <v>3</v>
      </c>
      <c r="H53" s="102">
        <v>4</v>
      </c>
      <c r="I53" s="175">
        <f t="shared" si="4"/>
        <v>16</v>
      </c>
    </row>
    <row r="54" spans="1:9" s="27" customFormat="1" ht="15.75" customHeight="1" x14ac:dyDescent="0.25">
      <c r="A54" s="37" t="s">
        <v>101</v>
      </c>
      <c r="B54" s="102">
        <v>1</v>
      </c>
      <c r="C54" s="102">
        <v>0</v>
      </c>
      <c r="D54" s="102">
        <v>0</v>
      </c>
      <c r="E54" s="175">
        <f t="shared" si="3"/>
        <v>1</v>
      </c>
      <c r="F54" s="102">
        <v>2</v>
      </c>
      <c r="G54" s="102">
        <v>1</v>
      </c>
      <c r="H54" s="102">
        <v>0</v>
      </c>
      <c r="I54" s="175">
        <f t="shared" si="4"/>
        <v>3</v>
      </c>
    </row>
    <row r="55" spans="1:9" s="27" customFormat="1" ht="15.75" customHeight="1" x14ac:dyDescent="0.25">
      <c r="A55" s="37" t="s">
        <v>104</v>
      </c>
      <c r="B55" s="102">
        <v>1</v>
      </c>
      <c r="C55" s="102">
        <v>0</v>
      </c>
      <c r="D55" s="102">
        <v>0</v>
      </c>
      <c r="E55" s="175">
        <f t="shared" si="3"/>
        <v>1</v>
      </c>
      <c r="F55" s="102">
        <v>3</v>
      </c>
      <c r="G55" s="102">
        <v>0</v>
      </c>
      <c r="H55" s="102">
        <v>0</v>
      </c>
      <c r="I55" s="175">
        <f t="shared" si="4"/>
        <v>3</v>
      </c>
    </row>
    <row r="56" spans="1:9" ht="15.75" customHeight="1" x14ac:dyDescent="0.25">
      <c r="A56" s="37" t="s">
        <v>109</v>
      </c>
      <c r="B56" s="102">
        <v>0</v>
      </c>
      <c r="C56" s="102">
        <v>1</v>
      </c>
      <c r="D56" s="102">
        <v>0</v>
      </c>
      <c r="E56" s="175">
        <f t="shared" si="3"/>
        <v>1</v>
      </c>
      <c r="F56" s="102">
        <v>4</v>
      </c>
      <c r="G56" s="102">
        <v>0</v>
      </c>
      <c r="H56" s="102">
        <v>0</v>
      </c>
      <c r="I56" s="175">
        <f t="shared" si="4"/>
        <v>4</v>
      </c>
    </row>
    <row r="57" spans="1:9" s="27" customFormat="1" ht="15.75" customHeight="1" x14ac:dyDescent="0.25">
      <c r="A57" s="37" t="s">
        <v>113</v>
      </c>
      <c r="B57" s="176">
        <v>0</v>
      </c>
      <c r="C57" s="176">
        <v>1</v>
      </c>
      <c r="D57" s="176">
        <v>0</v>
      </c>
      <c r="E57" s="175">
        <f t="shared" si="3"/>
        <v>1</v>
      </c>
      <c r="F57" s="176">
        <v>3</v>
      </c>
      <c r="G57" s="176">
        <v>1</v>
      </c>
      <c r="H57" s="176">
        <v>1</v>
      </c>
      <c r="I57" s="175">
        <f t="shared" si="4"/>
        <v>5</v>
      </c>
    </row>
    <row r="58" spans="1:9" s="27" customFormat="1" ht="15.75" customHeight="1" x14ac:dyDescent="0.25">
      <c r="A58" s="37" t="s">
        <v>17</v>
      </c>
      <c r="B58" s="102">
        <v>1</v>
      </c>
      <c r="C58" s="102">
        <v>0</v>
      </c>
      <c r="D58" s="102">
        <v>0</v>
      </c>
      <c r="E58" s="175">
        <f t="shared" si="3"/>
        <v>1</v>
      </c>
      <c r="F58" s="102">
        <v>5</v>
      </c>
      <c r="G58" s="102">
        <v>3</v>
      </c>
      <c r="H58" s="102">
        <v>1</v>
      </c>
      <c r="I58" s="175">
        <f t="shared" si="4"/>
        <v>9</v>
      </c>
    </row>
    <row r="59" spans="1:9" s="27" customFormat="1" ht="15.75" customHeight="1" x14ac:dyDescent="0.25">
      <c r="A59" s="37" t="s">
        <v>121</v>
      </c>
      <c r="B59" s="174">
        <v>1</v>
      </c>
      <c r="C59" s="174">
        <v>0</v>
      </c>
      <c r="D59" s="174">
        <v>0</v>
      </c>
      <c r="E59" s="175">
        <f t="shared" si="3"/>
        <v>1</v>
      </c>
      <c r="F59" s="102">
        <v>3</v>
      </c>
      <c r="G59" s="102">
        <v>1</v>
      </c>
      <c r="H59" s="102">
        <v>1</v>
      </c>
      <c r="I59" s="175">
        <f t="shared" si="4"/>
        <v>5</v>
      </c>
    </row>
    <row r="60" spans="1:9" s="27" customFormat="1" ht="15.75" customHeight="1" x14ac:dyDescent="0.25">
      <c r="A60" s="37" t="s">
        <v>127</v>
      </c>
      <c r="B60" s="102">
        <v>0</v>
      </c>
      <c r="C60" s="102">
        <v>0</v>
      </c>
      <c r="D60" s="102">
        <v>0</v>
      </c>
      <c r="E60" s="175">
        <f t="shared" si="3"/>
        <v>0</v>
      </c>
      <c r="F60" s="102">
        <v>0</v>
      </c>
      <c r="G60" s="102">
        <v>0</v>
      </c>
      <c r="H60" s="102">
        <v>0</v>
      </c>
      <c r="I60" s="175">
        <f t="shared" si="4"/>
        <v>0</v>
      </c>
    </row>
    <row r="61" spans="1:9" s="27" customFormat="1" ht="15.75" customHeight="1" thickBot="1" x14ac:dyDescent="0.3">
      <c r="A61" s="20" t="s">
        <v>141</v>
      </c>
      <c r="B61" s="5">
        <f t="shared" ref="B61:H61" si="5">SUM(B35:B60)</f>
        <v>15</v>
      </c>
      <c r="C61" s="5">
        <f t="shared" si="5"/>
        <v>17</v>
      </c>
      <c r="D61" s="5">
        <f t="shared" si="5"/>
        <v>9</v>
      </c>
      <c r="E61" s="5">
        <f t="shared" si="5"/>
        <v>41</v>
      </c>
      <c r="F61" s="5">
        <f t="shared" si="5"/>
        <v>88</v>
      </c>
      <c r="G61" s="5">
        <f t="shared" si="5"/>
        <v>56</v>
      </c>
      <c r="H61" s="5">
        <f t="shared" si="5"/>
        <v>11</v>
      </c>
      <c r="I61" s="91">
        <f t="shared" si="4"/>
        <v>155</v>
      </c>
    </row>
  </sheetData>
  <pageMargins left="0.77083333333333337" right="0.7" top="0.75" bottom="0.59375" header="0.40625" footer="0.3"/>
  <pageSetup paperSize="9" orientation="landscape" r:id="rId1"/>
  <headerFooter differentOddEven="1">
    <oddHeader>&amp;C24</oddHeader>
    <evenHeader>&amp;C25</evenHeader>
  </headerFooter>
  <ignoredErrors>
    <ignoredError sqref="I40"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view="pageLayout" workbookViewId="0">
      <selection activeCell="H5" sqref="H5"/>
    </sheetView>
  </sheetViews>
  <sheetFormatPr defaultRowHeight="15" x14ac:dyDescent="0.25"/>
  <cols>
    <col min="1" max="1" width="13.140625" style="62" customWidth="1"/>
    <col min="2" max="8" width="14.140625" style="62" customWidth="1"/>
    <col min="9" max="9" width="17.42578125" style="62" customWidth="1"/>
  </cols>
  <sheetData>
    <row r="1" spans="1:9" ht="19.5" x14ac:dyDescent="0.35">
      <c r="A1" s="8" t="s">
        <v>326</v>
      </c>
    </row>
    <row r="2" spans="1:9" ht="7.5" customHeight="1" x14ac:dyDescent="0.25">
      <c r="A2" s="22"/>
    </row>
    <row r="3" spans="1:9" ht="48.75" customHeight="1" x14ac:dyDescent="0.25">
      <c r="A3" s="74" t="s">
        <v>0</v>
      </c>
      <c r="B3" s="139" t="s">
        <v>327</v>
      </c>
      <c r="C3" s="139" t="s">
        <v>328</v>
      </c>
      <c r="D3" s="139" t="s">
        <v>329</v>
      </c>
      <c r="E3" s="125" t="s">
        <v>330</v>
      </c>
      <c r="F3" s="34" t="s">
        <v>331</v>
      </c>
      <c r="G3" s="34" t="s">
        <v>332</v>
      </c>
      <c r="H3" s="34" t="s">
        <v>333</v>
      </c>
      <c r="I3" s="125" t="s">
        <v>334</v>
      </c>
    </row>
    <row r="4" spans="1:9" ht="15.75" customHeight="1" x14ac:dyDescent="0.25">
      <c r="A4" s="37" t="s">
        <v>5</v>
      </c>
      <c r="B4" s="102">
        <v>9</v>
      </c>
      <c r="C4" s="102">
        <v>30</v>
      </c>
      <c r="D4" s="102">
        <v>2</v>
      </c>
      <c r="E4" s="155">
        <f>SUM(B4:D4)</f>
        <v>41</v>
      </c>
      <c r="F4" s="102">
        <v>73</v>
      </c>
      <c r="G4" s="102">
        <v>223</v>
      </c>
      <c r="H4" s="102">
        <v>3</v>
      </c>
      <c r="I4" s="156">
        <f>SUM(F4:H4)</f>
        <v>299</v>
      </c>
    </row>
    <row r="5" spans="1:9" ht="15.75" customHeight="1" x14ac:dyDescent="0.25">
      <c r="A5" s="37" t="s">
        <v>11</v>
      </c>
      <c r="B5" s="102">
        <v>46</v>
      </c>
      <c r="C5" s="102">
        <v>16</v>
      </c>
      <c r="D5" s="102">
        <v>27</v>
      </c>
      <c r="E5" s="155">
        <f>SUM(B5:D5)</f>
        <v>89</v>
      </c>
      <c r="F5" s="102">
        <v>89</v>
      </c>
      <c r="G5" s="102">
        <v>24</v>
      </c>
      <c r="H5" s="102">
        <v>51</v>
      </c>
      <c r="I5" s="156">
        <f t="shared" ref="I5:I15" si="0">SUM(F5:H5)</f>
        <v>164</v>
      </c>
    </row>
    <row r="6" spans="1:9" ht="15.75" customHeight="1" x14ac:dyDescent="0.25">
      <c r="A6" s="37" t="s">
        <v>15</v>
      </c>
      <c r="B6" s="102">
        <v>16</v>
      </c>
      <c r="C6" s="102">
        <v>30</v>
      </c>
      <c r="D6" s="102">
        <v>0</v>
      </c>
      <c r="E6" s="155">
        <f>SUM(B6:D6)</f>
        <v>46</v>
      </c>
      <c r="F6" s="102">
        <v>96</v>
      </c>
      <c r="G6" s="102">
        <v>164</v>
      </c>
      <c r="H6" s="102">
        <v>0</v>
      </c>
      <c r="I6" s="156">
        <f t="shared" si="0"/>
        <v>260</v>
      </c>
    </row>
    <row r="7" spans="1:9" ht="15.75" customHeight="1" x14ac:dyDescent="0.25">
      <c r="A7" s="37" t="s">
        <v>18</v>
      </c>
      <c r="B7" s="102">
        <v>12</v>
      </c>
      <c r="C7" s="102">
        <v>14</v>
      </c>
      <c r="D7" s="102">
        <v>0</v>
      </c>
      <c r="E7" s="155">
        <f>SUM(B7:D7)</f>
        <v>26</v>
      </c>
      <c r="F7" s="102">
        <v>131</v>
      </c>
      <c r="G7" s="102">
        <v>249</v>
      </c>
      <c r="H7" s="102">
        <v>0</v>
      </c>
      <c r="I7" s="156">
        <f t="shared" si="0"/>
        <v>380</v>
      </c>
    </row>
    <row r="8" spans="1:9" ht="15.75" customHeight="1" x14ac:dyDescent="0.25">
      <c r="A8" s="37" t="s">
        <v>26</v>
      </c>
      <c r="B8" s="102">
        <v>13</v>
      </c>
      <c r="C8" s="102">
        <v>9</v>
      </c>
      <c r="D8" s="102">
        <v>0</v>
      </c>
      <c r="E8" s="155">
        <f t="shared" ref="E8:E29" si="1">SUM(B8:D8)</f>
        <v>22</v>
      </c>
      <c r="F8" s="177">
        <v>81</v>
      </c>
      <c r="G8" s="177">
        <v>168</v>
      </c>
      <c r="H8" s="177">
        <v>0</v>
      </c>
      <c r="I8" s="156">
        <f t="shared" si="0"/>
        <v>249</v>
      </c>
    </row>
    <row r="9" spans="1:9" ht="15.75" customHeight="1" x14ac:dyDescent="0.25">
      <c r="A9" s="37" t="s">
        <v>30</v>
      </c>
      <c r="B9" s="102">
        <v>13</v>
      </c>
      <c r="C9" s="102">
        <v>1</v>
      </c>
      <c r="D9" s="102">
        <v>0</v>
      </c>
      <c r="E9" s="155">
        <f t="shared" si="1"/>
        <v>14</v>
      </c>
      <c r="F9" s="102">
        <v>110</v>
      </c>
      <c r="G9" s="102">
        <v>12</v>
      </c>
      <c r="H9" s="102">
        <v>0</v>
      </c>
      <c r="I9" s="156">
        <f t="shared" si="0"/>
        <v>122</v>
      </c>
    </row>
    <row r="10" spans="1:9" ht="15.75" customHeight="1" x14ac:dyDescent="0.25">
      <c r="A10" s="37" t="s">
        <v>36</v>
      </c>
      <c r="B10" s="102">
        <v>20</v>
      </c>
      <c r="C10" s="102">
        <v>6</v>
      </c>
      <c r="D10" s="102">
        <v>0</v>
      </c>
      <c r="E10" s="155">
        <f t="shared" si="1"/>
        <v>26</v>
      </c>
      <c r="F10" s="102">
        <v>226</v>
      </c>
      <c r="G10" s="102">
        <v>57</v>
      </c>
      <c r="H10" s="102">
        <v>0</v>
      </c>
      <c r="I10" s="156">
        <f t="shared" si="0"/>
        <v>283</v>
      </c>
    </row>
    <row r="11" spans="1:9" ht="15.75" customHeight="1" x14ac:dyDescent="0.25">
      <c r="A11" s="37" t="s">
        <v>43</v>
      </c>
      <c r="B11" s="102">
        <v>8</v>
      </c>
      <c r="C11" s="102">
        <v>8</v>
      </c>
      <c r="D11" s="102">
        <v>0</v>
      </c>
      <c r="E11" s="155">
        <f t="shared" si="1"/>
        <v>16</v>
      </c>
      <c r="F11" s="102">
        <v>176</v>
      </c>
      <c r="G11" s="102">
        <v>103</v>
      </c>
      <c r="H11" s="102">
        <v>0</v>
      </c>
      <c r="I11" s="156">
        <f t="shared" si="0"/>
        <v>279</v>
      </c>
    </row>
    <row r="12" spans="1:9" ht="15.75" customHeight="1" x14ac:dyDescent="0.25">
      <c r="A12" s="37" t="s">
        <v>21</v>
      </c>
      <c r="B12" s="102">
        <v>4</v>
      </c>
      <c r="C12" s="102">
        <v>0</v>
      </c>
      <c r="D12" s="102">
        <v>2</v>
      </c>
      <c r="E12" s="155">
        <f t="shared" si="1"/>
        <v>6</v>
      </c>
      <c r="F12" s="102">
        <v>32</v>
      </c>
      <c r="G12" s="102">
        <v>72</v>
      </c>
      <c r="H12" s="102">
        <v>0</v>
      </c>
      <c r="I12" s="156">
        <f t="shared" si="0"/>
        <v>104</v>
      </c>
    </row>
    <row r="13" spans="1:9" ht="15.75" customHeight="1" x14ac:dyDescent="0.25">
      <c r="A13" s="37" t="s">
        <v>50</v>
      </c>
      <c r="B13" s="102">
        <v>35</v>
      </c>
      <c r="C13" s="102">
        <v>18</v>
      </c>
      <c r="D13" s="102">
        <v>5</v>
      </c>
      <c r="E13" s="155">
        <f t="shared" si="1"/>
        <v>58</v>
      </c>
      <c r="F13" s="102">
        <v>150</v>
      </c>
      <c r="G13" s="102">
        <v>125</v>
      </c>
      <c r="H13" s="102">
        <v>0</v>
      </c>
      <c r="I13" s="156">
        <f t="shared" si="0"/>
        <v>275</v>
      </c>
    </row>
    <row r="14" spans="1:9" ht="15.75" customHeight="1" x14ac:dyDescent="0.25">
      <c r="A14" s="37" t="s">
        <v>54</v>
      </c>
      <c r="B14" s="102">
        <v>4</v>
      </c>
      <c r="C14" s="102">
        <v>0</v>
      </c>
      <c r="D14" s="102">
        <v>0</v>
      </c>
      <c r="E14" s="155">
        <f t="shared" si="1"/>
        <v>4</v>
      </c>
      <c r="F14" s="102">
        <v>68</v>
      </c>
      <c r="G14" s="102">
        <v>19</v>
      </c>
      <c r="H14" s="102">
        <v>0</v>
      </c>
      <c r="I14" s="156">
        <f t="shared" si="0"/>
        <v>87</v>
      </c>
    </row>
    <row r="15" spans="1:9" ht="15.75" customHeight="1" x14ac:dyDescent="0.25">
      <c r="A15" s="37" t="s">
        <v>59</v>
      </c>
      <c r="B15" s="102">
        <v>8</v>
      </c>
      <c r="C15" s="102">
        <v>9</v>
      </c>
      <c r="D15" s="102">
        <v>0</v>
      </c>
      <c r="E15" s="155">
        <f t="shared" si="1"/>
        <v>17</v>
      </c>
      <c r="F15" s="102">
        <v>24</v>
      </c>
      <c r="G15" s="102">
        <v>106</v>
      </c>
      <c r="H15" s="102">
        <v>0</v>
      </c>
      <c r="I15" s="156">
        <f t="shared" si="0"/>
        <v>130</v>
      </c>
    </row>
    <row r="16" spans="1:9" ht="15.75" customHeight="1" x14ac:dyDescent="0.25">
      <c r="A16" s="37" t="s">
        <v>64</v>
      </c>
      <c r="B16" s="102">
        <v>19</v>
      </c>
      <c r="C16" s="102">
        <v>6</v>
      </c>
      <c r="D16" s="102">
        <v>3</v>
      </c>
      <c r="E16" s="155">
        <f t="shared" si="1"/>
        <v>28</v>
      </c>
      <c r="F16" s="102">
        <v>162</v>
      </c>
      <c r="G16" s="102">
        <v>77</v>
      </c>
      <c r="H16" s="102">
        <v>8</v>
      </c>
      <c r="I16" s="155">
        <f t="shared" ref="I16:I29" si="2">SUM(F16:H16)</f>
        <v>247</v>
      </c>
    </row>
    <row r="17" spans="1:9" ht="15.75" customHeight="1" x14ac:dyDescent="0.25">
      <c r="A17" s="37" t="s">
        <v>70</v>
      </c>
      <c r="B17" s="102">
        <v>1</v>
      </c>
      <c r="C17" s="102">
        <v>3</v>
      </c>
      <c r="D17" s="102">
        <v>0</v>
      </c>
      <c r="E17" s="155">
        <f t="shared" si="1"/>
        <v>4</v>
      </c>
      <c r="F17" s="102">
        <v>1</v>
      </c>
      <c r="G17" s="102">
        <v>6</v>
      </c>
      <c r="H17" s="102">
        <v>0</v>
      </c>
      <c r="I17" s="155">
        <f t="shared" si="2"/>
        <v>7</v>
      </c>
    </row>
    <row r="18" spans="1:9" ht="15.75" customHeight="1" x14ac:dyDescent="0.25">
      <c r="A18" s="37" t="s">
        <v>77</v>
      </c>
      <c r="B18" s="102">
        <v>8</v>
      </c>
      <c r="C18" s="102">
        <v>0</v>
      </c>
      <c r="D18" s="102">
        <v>0</v>
      </c>
      <c r="E18" s="155">
        <f t="shared" si="1"/>
        <v>8</v>
      </c>
      <c r="F18" s="102">
        <v>54</v>
      </c>
      <c r="G18" s="102">
        <v>0</v>
      </c>
      <c r="H18" s="102">
        <v>0</v>
      </c>
      <c r="I18" s="155">
        <f t="shared" si="2"/>
        <v>54</v>
      </c>
    </row>
    <row r="19" spans="1:9" ht="15.75" customHeight="1" x14ac:dyDescent="0.25">
      <c r="A19" s="37" t="s">
        <v>73</v>
      </c>
      <c r="B19" s="102">
        <v>20</v>
      </c>
      <c r="C19" s="102">
        <v>0</v>
      </c>
      <c r="D19" s="102">
        <v>0</v>
      </c>
      <c r="E19" s="155">
        <f t="shared" si="1"/>
        <v>20</v>
      </c>
      <c r="F19" s="102">
        <v>106</v>
      </c>
      <c r="G19" s="102">
        <v>0</v>
      </c>
      <c r="H19" s="102">
        <v>0</v>
      </c>
      <c r="I19" s="155">
        <f t="shared" si="2"/>
        <v>106</v>
      </c>
    </row>
    <row r="20" spans="1:9" ht="15.75" customHeight="1" x14ac:dyDescent="0.25">
      <c r="A20" s="37" t="s">
        <v>87</v>
      </c>
      <c r="B20" s="102">
        <v>11</v>
      </c>
      <c r="C20" s="102">
        <v>12</v>
      </c>
      <c r="D20" s="102">
        <v>2</v>
      </c>
      <c r="E20" s="155">
        <f t="shared" si="1"/>
        <v>25</v>
      </c>
      <c r="F20" s="102">
        <v>65</v>
      </c>
      <c r="G20" s="102">
        <v>58</v>
      </c>
      <c r="H20" s="102">
        <v>33</v>
      </c>
      <c r="I20" s="155">
        <f t="shared" si="2"/>
        <v>156</v>
      </c>
    </row>
    <row r="21" spans="1:9" ht="15.75" customHeight="1" x14ac:dyDescent="0.25">
      <c r="A21" s="37" t="s">
        <v>92</v>
      </c>
      <c r="B21" s="102">
        <v>3</v>
      </c>
      <c r="C21" s="102">
        <v>9</v>
      </c>
      <c r="D21" s="102">
        <v>0</v>
      </c>
      <c r="E21" s="155">
        <f t="shared" si="1"/>
        <v>12</v>
      </c>
      <c r="F21" s="102">
        <v>78</v>
      </c>
      <c r="G21" s="102">
        <v>216</v>
      </c>
      <c r="H21" s="102">
        <v>0</v>
      </c>
      <c r="I21" s="155">
        <f t="shared" si="2"/>
        <v>294</v>
      </c>
    </row>
    <row r="22" spans="1:9" ht="15.75" customHeight="1" x14ac:dyDescent="0.25">
      <c r="A22" s="37" t="s">
        <v>7</v>
      </c>
      <c r="B22" s="102">
        <v>32</v>
      </c>
      <c r="C22" s="102">
        <v>19</v>
      </c>
      <c r="D22" s="102">
        <v>7</v>
      </c>
      <c r="E22" s="155">
        <f t="shared" si="1"/>
        <v>58</v>
      </c>
      <c r="F22" s="102">
        <v>196</v>
      </c>
      <c r="G22" s="102">
        <v>141</v>
      </c>
      <c r="H22" s="102">
        <v>14</v>
      </c>
      <c r="I22" s="155">
        <f t="shared" si="2"/>
        <v>351</v>
      </c>
    </row>
    <row r="23" spans="1:9" ht="15.75" customHeight="1" x14ac:dyDescent="0.25">
      <c r="A23" s="37" t="s">
        <v>101</v>
      </c>
      <c r="B23" s="102">
        <v>9</v>
      </c>
      <c r="C23" s="102">
        <v>2</v>
      </c>
      <c r="D23" s="102">
        <v>0</v>
      </c>
      <c r="E23" s="155">
        <f t="shared" si="1"/>
        <v>11</v>
      </c>
      <c r="F23" s="102">
        <v>23</v>
      </c>
      <c r="G23" s="102">
        <v>15</v>
      </c>
      <c r="H23" s="102">
        <v>0</v>
      </c>
      <c r="I23" s="155">
        <f t="shared" si="2"/>
        <v>38</v>
      </c>
    </row>
    <row r="24" spans="1:9" ht="15.75" customHeight="1" x14ac:dyDescent="0.25">
      <c r="A24" s="10" t="s">
        <v>104</v>
      </c>
      <c r="B24" s="160">
        <v>18</v>
      </c>
      <c r="C24" s="160">
        <v>5</v>
      </c>
      <c r="D24" s="160">
        <v>22</v>
      </c>
      <c r="E24" s="155">
        <f t="shared" si="1"/>
        <v>45</v>
      </c>
      <c r="F24" s="160">
        <v>58</v>
      </c>
      <c r="G24" s="160">
        <v>22</v>
      </c>
      <c r="H24" s="160">
        <v>38</v>
      </c>
      <c r="I24" s="155">
        <f t="shared" si="2"/>
        <v>118</v>
      </c>
    </row>
    <row r="25" spans="1:9" ht="15.75" customHeight="1" x14ac:dyDescent="0.25">
      <c r="A25" s="37" t="s">
        <v>109</v>
      </c>
      <c r="B25" s="102">
        <v>19</v>
      </c>
      <c r="C25" s="102">
        <v>2</v>
      </c>
      <c r="D25" s="102">
        <v>0</v>
      </c>
      <c r="E25" s="155">
        <f t="shared" si="1"/>
        <v>21</v>
      </c>
      <c r="F25" s="102">
        <v>102</v>
      </c>
      <c r="G25" s="102">
        <v>15</v>
      </c>
      <c r="H25" s="102">
        <v>0</v>
      </c>
      <c r="I25" s="155">
        <f t="shared" si="2"/>
        <v>117</v>
      </c>
    </row>
    <row r="26" spans="1:9" ht="15.75" customHeight="1" x14ac:dyDescent="0.25">
      <c r="A26" s="37" t="s">
        <v>113</v>
      </c>
      <c r="B26" s="102">
        <v>10</v>
      </c>
      <c r="C26" s="102">
        <v>2</v>
      </c>
      <c r="D26" s="102">
        <v>1</v>
      </c>
      <c r="E26" s="155">
        <f t="shared" si="1"/>
        <v>13</v>
      </c>
      <c r="F26" s="102">
        <v>231</v>
      </c>
      <c r="G26" s="102">
        <v>52</v>
      </c>
      <c r="H26" s="102">
        <v>29</v>
      </c>
      <c r="I26" s="155">
        <f t="shared" si="2"/>
        <v>312</v>
      </c>
    </row>
    <row r="27" spans="1:9" ht="15.75" customHeight="1" x14ac:dyDescent="0.25">
      <c r="A27" s="37" t="s">
        <v>17</v>
      </c>
      <c r="B27" s="102">
        <v>4</v>
      </c>
      <c r="C27" s="102">
        <v>3</v>
      </c>
      <c r="D27" s="102">
        <v>1</v>
      </c>
      <c r="E27" s="155">
        <f t="shared" si="1"/>
        <v>8</v>
      </c>
      <c r="F27" s="102">
        <v>6</v>
      </c>
      <c r="G27" s="102">
        <v>3</v>
      </c>
      <c r="H27" s="102">
        <v>0</v>
      </c>
      <c r="I27" s="155">
        <f t="shared" si="2"/>
        <v>9</v>
      </c>
    </row>
    <row r="28" spans="1:9" ht="15.75" customHeight="1" x14ac:dyDescent="0.25">
      <c r="A28" s="37" t="s">
        <v>121</v>
      </c>
      <c r="B28" s="102">
        <v>3</v>
      </c>
      <c r="C28" s="102">
        <v>6</v>
      </c>
      <c r="D28" s="102">
        <v>0</v>
      </c>
      <c r="E28" s="155">
        <f t="shared" si="1"/>
        <v>9</v>
      </c>
      <c r="F28" s="178">
        <v>58</v>
      </c>
      <c r="G28" s="178">
        <v>89</v>
      </c>
      <c r="H28" s="178">
        <v>0</v>
      </c>
      <c r="I28" s="155">
        <f t="shared" si="2"/>
        <v>147</v>
      </c>
    </row>
    <row r="29" spans="1:9" ht="15.75" customHeight="1" x14ac:dyDescent="0.25">
      <c r="A29" s="37" t="s">
        <v>127</v>
      </c>
      <c r="B29" s="102">
        <v>0</v>
      </c>
      <c r="C29" s="102">
        <v>0</v>
      </c>
      <c r="D29" s="102">
        <v>0</v>
      </c>
      <c r="E29" s="155">
        <f t="shared" si="1"/>
        <v>0</v>
      </c>
      <c r="F29" s="102">
        <v>0</v>
      </c>
      <c r="G29" s="102">
        <v>0</v>
      </c>
      <c r="H29" s="102">
        <v>0</v>
      </c>
      <c r="I29" s="155">
        <f t="shared" si="2"/>
        <v>0</v>
      </c>
    </row>
    <row r="30" spans="1:9" ht="18.75" customHeight="1" thickBot="1" x14ac:dyDescent="0.3">
      <c r="A30" s="4" t="s">
        <v>141</v>
      </c>
      <c r="B30" s="179">
        <f>SUM(B4:B29)</f>
        <v>345</v>
      </c>
      <c r="C30" s="179">
        <f>SUM(C4:C29)</f>
        <v>210</v>
      </c>
      <c r="D30" s="179">
        <f>SUM(D4:D29)</f>
        <v>72</v>
      </c>
      <c r="E30" s="179">
        <f t="shared" ref="E30:I30" si="3">SUM(E4:E29)</f>
        <v>627</v>
      </c>
      <c r="F30" s="179">
        <f t="shared" si="3"/>
        <v>2396</v>
      </c>
      <c r="G30" s="179">
        <f t="shared" si="3"/>
        <v>2016</v>
      </c>
      <c r="H30" s="179">
        <f t="shared" si="3"/>
        <v>176</v>
      </c>
      <c r="I30" s="179">
        <f t="shared" si="3"/>
        <v>4588</v>
      </c>
    </row>
    <row r="31" spans="1:9" ht="19.5" x14ac:dyDescent="0.35">
      <c r="A31" s="8" t="s">
        <v>335</v>
      </c>
    </row>
    <row r="32" spans="1:9" ht="4.5" customHeight="1" x14ac:dyDescent="0.25">
      <c r="A32" s="22"/>
    </row>
    <row r="33" spans="1:9" ht="41.25" x14ac:dyDescent="0.25">
      <c r="A33" s="74" t="s">
        <v>0</v>
      </c>
      <c r="B33" s="34" t="s">
        <v>449</v>
      </c>
      <c r="C33" s="34" t="s">
        <v>336</v>
      </c>
      <c r="D33" s="34" t="s">
        <v>337</v>
      </c>
      <c r="E33" s="34" t="s">
        <v>338</v>
      </c>
      <c r="F33" s="34" t="s">
        <v>339</v>
      </c>
      <c r="G33" s="34" t="s">
        <v>340</v>
      </c>
      <c r="H33" s="34" t="s">
        <v>341</v>
      </c>
      <c r="I33" s="34" t="s">
        <v>450</v>
      </c>
    </row>
    <row r="34" spans="1:9" ht="16.5" customHeight="1" x14ac:dyDescent="0.25">
      <c r="A34" s="37" t="s">
        <v>5</v>
      </c>
      <c r="B34" s="102">
        <v>0</v>
      </c>
      <c r="C34" s="102">
        <v>0</v>
      </c>
      <c r="D34" s="102">
        <v>27</v>
      </c>
      <c r="E34" s="102">
        <f>SUM(B34:D34)</f>
        <v>27</v>
      </c>
      <c r="F34" s="102">
        <v>32</v>
      </c>
      <c r="G34" s="102">
        <v>58</v>
      </c>
      <c r="H34" s="102">
        <v>12</v>
      </c>
      <c r="I34" s="155">
        <f>SUM(F34:H34)</f>
        <v>102</v>
      </c>
    </row>
    <row r="35" spans="1:9" ht="16.5" customHeight="1" x14ac:dyDescent="0.25">
      <c r="A35" s="37" t="s">
        <v>11</v>
      </c>
      <c r="B35" s="102">
        <v>12</v>
      </c>
      <c r="C35" s="102">
        <v>0</v>
      </c>
      <c r="D35" s="102">
        <v>0</v>
      </c>
      <c r="E35" s="102">
        <f>SUM(B35:D35)</f>
        <v>12</v>
      </c>
      <c r="F35" s="102">
        <v>258</v>
      </c>
      <c r="G35" s="102">
        <v>0</v>
      </c>
      <c r="H35" s="102">
        <v>30</v>
      </c>
      <c r="I35" s="155">
        <f>SUM(F35:H35)</f>
        <v>288</v>
      </c>
    </row>
    <row r="36" spans="1:9" ht="16.5" customHeight="1" x14ac:dyDescent="0.25">
      <c r="A36" s="37" t="s">
        <v>15</v>
      </c>
      <c r="B36" s="102">
        <v>0</v>
      </c>
      <c r="C36" s="102">
        <v>37</v>
      </c>
      <c r="D36" s="102">
        <v>0</v>
      </c>
      <c r="E36" s="102">
        <f>SUM(B36:D36)</f>
        <v>37</v>
      </c>
      <c r="F36" s="102">
        <v>59</v>
      </c>
      <c r="G36" s="102">
        <v>23</v>
      </c>
      <c r="H36" s="102">
        <v>0</v>
      </c>
      <c r="I36" s="155">
        <f>SUM(F36:H36)</f>
        <v>82</v>
      </c>
    </row>
    <row r="37" spans="1:9" ht="16.5" customHeight="1" x14ac:dyDescent="0.25">
      <c r="A37" s="37" t="s">
        <v>18</v>
      </c>
      <c r="B37" s="180">
        <v>0</v>
      </c>
      <c r="C37" s="180">
        <v>46</v>
      </c>
      <c r="D37" s="180">
        <v>0</v>
      </c>
      <c r="E37" s="181">
        <f>SUM(B37:D37)</f>
        <v>46</v>
      </c>
      <c r="F37" s="180">
        <v>129</v>
      </c>
      <c r="G37" s="180">
        <v>66</v>
      </c>
      <c r="H37" s="180">
        <v>0</v>
      </c>
      <c r="I37" s="181">
        <f>SUM(F37:H37)</f>
        <v>195</v>
      </c>
    </row>
    <row r="38" spans="1:9" ht="16.5" customHeight="1" x14ac:dyDescent="0.25">
      <c r="A38" s="37" t="s">
        <v>26</v>
      </c>
      <c r="B38" s="102">
        <v>4</v>
      </c>
      <c r="C38" s="102">
        <v>5</v>
      </c>
      <c r="D38" s="102">
        <v>0</v>
      </c>
      <c r="E38" s="181">
        <f>SUM(B38:D38)</f>
        <v>9</v>
      </c>
      <c r="F38" s="102">
        <v>57</v>
      </c>
      <c r="G38" s="102">
        <v>38</v>
      </c>
      <c r="H38" s="102">
        <v>0</v>
      </c>
      <c r="I38" s="181">
        <v>97</v>
      </c>
    </row>
    <row r="39" spans="1:9" ht="16.5" customHeight="1" x14ac:dyDescent="0.25">
      <c r="A39" s="37" t="s">
        <v>394</v>
      </c>
      <c r="B39" s="102">
        <v>0</v>
      </c>
      <c r="C39" s="102">
        <v>0</v>
      </c>
      <c r="D39" s="102">
        <v>0</v>
      </c>
      <c r="E39" s="181">
        <f t="shared" ref="E39:E59" si="4">SUM(B39:D39)</f>
        <v>0</v>
      </c>
      <c r="F39" s="102">
        <v>41</v>
      </c>
      <c r="G39" s="102">
        <v>7</v>
      </c>
      <c r="H39" s="102">
        <v>0</v>
      </c>
      <c r="I39" s="181">
        <f t="shared" ref="I39:I60" si="5">SUM(F39:H39)</f>
        <v>48</v>
      </c>
    </row>
    <row r="40" spans="1:9" ht="16.5" customHeight="1" x14ac:dyDescent="0.25">
      <c r="A40" s="37" t="s">
        <v>36</v>
      </c>
      <c r="B40" s="102">
        <v>20</v>
      </c>
      <c r="C40" s="102">
        <v>0</v>
      </c>
      <c r="D40" s="102">
        <v>0</v>
      </c>
      <c r="E40" s="181">
        <f t="shared" si="4"/>
        <v>20</v>
      </c>
      <c r="F40" s="102">
        <v>105</v>
      </c>
      <c r="G40" s="102">
        <v>29</v>
      </c>
      <c r="H40" s="102">
        <v>0</v>
      </c>
      <c r="I40" s="181">
        <f t="shared" si="5"/>
        <v>134</v>
      </c>
    </row>
    <row r="41" spans="1:9" ht="16.5" customHeight="1" x14ac:dyDescent="0.25">
      <c r="A41" s="37" t="s">
        <v>43</v>
      </c>
      <c r="B41" s="102">
        <v>21</v>
      </c>
      <c r="C41" s="102">
        <v>14</v>
      </c>
      <c r="D41" s="102">
        <v>0</v>
      </c>
      <c r="E41" s="181">
        <f t="shared" si="4"/>
        <v>35</v>
      </c>
      <c r="F41" s="102">
        <v>42</v>
      </c>
      <c r="G41" s="102">
        <v>44</v>
      </c>
      <c r="H41" s="102">
        <v>0</v>
      </c>
      <c r="I41" s="181">
        <f t="shared" si="5"/>
        <v>86</v>
      </c>
    </row>
    <row r="42" spans="1:9" ht="16.5" customHeight="1" x14ac:dyDescent="0.25">
      <c r="A42" s="37" t="s">
        <v>21</v>
      </c>
      <c r="B42" s="102">
        <v>22</v>
      </c>
      <c r="C42" s="102">
        <v>20</v>
      </c>
      <c r="D42" s="102">
        <v>0</v>
      </c>
      <c r="E42" s="181">
        <f t="shared" si="4"/>
        <v>42</v>
      </c>
      <c r="F42" s="102">
        <v>40</v>
      </c>
      <c r="G42" s="102">
        <v>84</v>
      </c>
      <c r="H42" s="102">
        <v>0</v>
      </c>
      <c r="I42" s="181">
        <f t="shared" si="5"/>
        <v>124</v>
      </c>
    </row>
    <row r="43" spans="1:9" ht="16.5" customHeight="1" x14ac:dyDescent="0.25">
      <c r="A43" s="37" t="s">
        <v>50</v>
      </c>
      <c r="B43" s="102">
        <v>20</v>
      </c>
      <c r="C43" s="102">
        <v>0</v>
      </c>
      <c r="D43" s="102">
        <v>0</v>
      </c>
      <c r="E43" s="181">
        <f t="shared" si="4"/>
        <v>20</v>
      </c>
      <c r="F43" s="102">
        <v>135</v>
      </c>
      <c r="G43" s="102">
        <v>25</v>
      </c>
      <c r="H43" s="102">
        <v>0</v>
      </c>
      <c r="I43" s="181">
        <f t="shared" si="5"/>
        <v>160</v>
      </c>
    </row>
    <row r="44" spans="1:9" ht="16.5" customHeight="1" x14ac:dyDescent="0.25">
      <c r="A44" s="37" t="s">
        <v>54</v>
      </c>
      <c r="B44" s="102">
        <v>0</v>
      </c>
      <c r="C44" s="102">
        <v>0</v>
      </c>
      <c r="D44" s="102">
        <v>0</v>
      </c>
      <c r="E44" s="181">
        <f t="shared" si="4"/>
        <v>0</v>
      </c>
      <c r="F44" s="102">
        <v>38</v>
      </c>
      <c r="G44" s="102">
        <v>0</v>
      </c>
      <c r="H44" s="102">
        <v>0</v>
      </c>
      <c r="I44" s="181">
        <f t="shared" si="5"/>
        <v>38</v>
      </c>
    </row>
    <row r="45" spans="1:9" ht="16.5" customHeight="1" x14ac:dyDescent="0.25">
      <c r="A45" s="37" t="s">
        <v>59</v>
      </c>
      <c r="B45" s="102">
        <v>0</v>
      </c>
      <c r="C45" s="102">
        <v>7</v>
      </c>
      <c r="D45" s="102">
        <v>0</v>
      </c>
      <c r="E45" s="181">
        <f t="shared" si="4"/>
        <v>7</v>
      </c>
      <c r="F45" s="102">
        <v>20</v>
      </c>
      <c r="G45" s="102">
        <v>7</v>
      </c>
      <c r="H45" s="102">
        <v>0</v>
      </c>
      <c r="I45" s="181">
        <f t="shared" si="5"/>
        <v>27</v>
      </c>
    </row>
    <row r="46" spans="1:9" ht="16.5" customHeight="1" x14ac:dyDescent="0.25">
      <c r="A46" s="37" t="s">
        <v>64</v>
      </c>
      <c r="B46" s="182">
        <v>4</v>
      </c>
      <c r="C46" s="182">
        <v>4</v>
      </c>
      <c r="D46" s="182">
        <v>0</v>
      </c>
      <c r="E46" s="181">
        <f t="shared" si="4"/>
        <v>8</v>
      </c>
      <c r="F46" s="182">
        <v>110</v>
      </c>
      <c r="G46" s="182">
        <v>16</v>
      </c>
      <c r="H46" s="182">
        <v>0</v>
      </c>
      <c r="I46" s="181">
        <f t="shared" si="5"/>
        <v>126</v>
      </c>
    </row>
    <row r="47" spans="1:9" ht="16.5" customHeight="1" x14ac:dyDescent="0.25">
      <c r="A47" s="37" t="s">
        <v>70</v>
      </c>
      <c r="B47" s="102">
        <v>0</v>
      </c>
      <c r="C47" s="102">
        <v>5</v>
      </c>
      <c r="D47" s="102">
        <v>0</v>
      </c>
      <c r="E47" s="181">
        <f t="shared" si="4"/>
        <v>5</v>
      </c>
      <c r="F47" s="102">
        <v>0</v>
      </c>
      <c r="G47" s="102">
        <v>64</v>
      </c>
      <c r="H47" s="102">
        <v>0</v>
      </c>
      <c r="I47" s="181">
        <f t="shared" si="5"/>
        <v>64</v>
      </c>
    </row>
    <row r="48" spans="1:9" ht="16.5" customHeight="1" x14ac:dyDescent="0.25">
      <c r="A48" s="37" t="s">
        <v>77</v>
      </c>
      <c r="B48" s="102">
        <v>0</v>
      </c>
      <c r="C48" s="102">
        <v>0</v>
      </c>
      <c r="D48" s="102">
        <v>0</v>
      </c>
      <c r="E48" s="181">
        <f t="shared" si="4"/>
        <v>0</v>
      </c>
      <c r="F48" s="102">
        <v>38</v>
      </c>
      <c r="G48" s="102">
        <v>0</v>
      </c>
      <c r="H48" s="102">
        <v>0</v>
      </c>
      <c r="I48" s="181">
        <f t="shared" si="5"/>
        <v>38</v>
      </c>
    </row>
    <row r="49" spans="1:9" ht="16.5" customHeight="1" x14ac:dyDescent="0.25">
      <c r="A49" s="37" t="s">
        <v>73</v>
      </c>
      <c r="B49" s="102">
        <v>0</v>
      </c>
      <c r="C49" s="102">
        <v>1</v>
      </c>
      <c r="D49" s="102">
        <v>0</v>
      </c>
      <c r="E49" s="181">
        <f t="shared" si="4"/>
        <v>1</v>
      </c>
      <c r="F49" s="102">
        <v>77</v>
      </c>
      <c r="G49" s="102">
        <v>0</v>
      </c>
      <c r="H49" s="102">
        <v>0</v>
      </c>
      <c r="I49" s="181">
        <f t="shared" si="5"/>
        <v>77</v>
      </c>
    </row>
    <row r="50" spans="1:9" ht="16.5" customHeight="1" x14ac:dyDescent="0.25">
      <c r="A50" s="37" t="s">
        <v>87</v>
      </c>
      <c r="B50" s="102">
        <v>0</v>
      </c>
      <c r="C50" s="102">
        <v>0</v>
      </c>
      <c r="D50" s="102">
        <v>0</v>
      </c>
      <c r="E50" s="181">
        <f t="shared" si="4"/>
        <v>0</v>
      </c>
      <c r="F50" s="102">
        <v>15</v>
      </c>
      <c r="G50" s="102">
        <v>27</v>
      </c>
      <c r="H50" s="102">
        <v>0</v>
      </c>
      <c r="I50" s="181">
        <f t="shared" si="5"/>
        <v>42</v>
      </c>
    </row>
    <row r="51" spans="1:9" ht="16.5" customHeight="1" x14ac:dyDescent="0.25">
      <c r="A51" s="37" t="s">
        <v>92</v>
      </c>
      <c r="B51" s="102">
        <v>0</v>
      </c>
      <c r="C51" s="102">
        <v>0</v>
      </c>
      <c r="D51" s="102">
        <v>15</v>
      </c>
      <c r="E51" s="181">
        <f t="shared" si="4"/>
        <v>15</v>
      </c>
      <c r="F51" s="102">
        <v>42</v>
      </c>
      <c r="G51" s="102">
        <v>146</v>
      </c>
      <c r="H51" s="102">
        <v>0</v>
      </c>
      <c r="I51" s="181">
        <f t="shared" si="5"/>
        <v>188</v>
      </c>
    </row>
    <row r="52" spans="1:9" ht="16.5" customHeight="1" x14ac:dyDescent="0.25">
      <c r="A52" s="37" t="s">
        <v>7</v>
      </c>
      <c r="B52" s="102">
        <v>5</v>
      </c>
      <c r="C52" s="102">
        <v>63</v>
      </c>
      <c r="D52" s="102">
        <v>23</v>
      </c>
      <c r="E52" s="181">
        <f t="shared" si="4"/>
        <v>91</v>
      </c>
      <c r="F52" s="102">
        <v>199</v>
      </c>
      <c r="G52" s="102">
        <v>127</v>
      </c>
      <c r="H52" s="102">
        <v>73</v>
      </c>
      <c r="I52" s="181">
        <f t="shared" si="5"/>
        <v>399</v>
      </c>
    </row>
    <row r="53" spans="1:9" ht="16.5" customHeight="1" x14ac:dyDescent="0.25">
      <c r="A53" s="37" t="s">
        <v>101</v>
      </c>
      <c r="B53" s="102">
        <v>6</v>
      </c>
      <c r="C53" s="102">
        <v>0</v>
      </c>
      <c r="D53" s="102">
        <v>0</v>
      </c>
      <c r="E53" s="181">
        <f t="shared" si="4"/>
        <v>6</v>
      </c>
      <c r="F53" s="102">
        <v>28</v>
      </c>
      <c r="G53" s="102">
        <v>9</v>
      </c>
      <c r="H53" s="102">
        <v>0</v>
      </c>
      <c r="I53" s="181">
        <f t="shared" si="5"/>
        <v>37</v>
      </c>
    </row>
    <row r="54" spans="1:9" ht="16.5" customHeight="1" x14ac:dyDescent="0.25">
      <c r="A54" s="37" t="s">
        <v>104</v>
      </c>
      <c r="B54" s="102">
        <v>15</v>
      </c>
      <c r="C54" s="102">
        <v>0</v>
      </c>
      <c r="D54" s="102">
        <v>0</v>
      </c>
      <c r="E54" s="181">
        <f t="shared" si="4"/>
        <v>15</v>
      </c>
      <c r="F54" s="102">
        <v>55</v>
      </c>
      <c r="G54" s="102">
        <v>0</v>
      </c>
      <c r="H54" s="102">
        <v>0</v>
      </c>
      <c r="I54" s="181">
        <f t="shared" si="5"/>
        <v>55</v>
      </c>
    </row>
    <row r="55" spans="1:9" ht="16.5" customHeight="1" x14ac:dyDescent="0.25">
      <c r="A55" s="37" t="s">
        <v>109</v>
      </c>
      <c r="B55" s="102">
        <v>0</v>
      </c>
      <c r="C55" s="102">
        <v>24</v>
      </c>
      <c r="D55" s="102">
        <v>0</v>
      </c>
      <c r="E55" s="181">
        <f t="shared" si="4"/>
        <v>24</v>
      </c>
      <c r="F55" s="102">
        <v>56</v>
      </c>
      <c r="G55" s="102">
        <v>0</v>
      </c>
      <c r="H55" s="102">
        <v>0</v>
      </c>
      <c r="I55" s="181">
        <f t="shared" si="5"/>
        <v>56</v>
      </c>
    </row>
    <row r="56" spans="1:9" ht="16.5" customHeight="1" x14ac:dyDescent="0.25">
      <c r="A56" s="37" t="s">
        <v>113</v>
      </c>
      <c r="B56" s="102">
        <v>0</v>
      </c>
      <c r="C56" s="102">
        <v>19</v>
      </c>
      <c r="D56" s="102">
        <v>0</v>
      </c>
      <c r="E56" s="181">
        <f t="shared" si="4"/>
        <v>19</v>
      </c>
      <c r="F56" s="102">
        <v>89</v>
      </c>
      <c r="G56" s="102">
        <v>11</v>
      </c>
      <c r="H56" s="102">
        <v>13</v>
      </c>
      <c r="I56" s="181">
        <f t="shared" si="5"/>
        <v>113</v>
      </c>
    </row>
    <row r="57" spans="1:9" ht="16.5" customHeight="1" x14ac:dyDescent="0.25">
      <c r="A57" s="37" t="s">
        <v>17</v>
      </c>
      <c r="B57" s="102">
        <v>1</v>
      </c>
      <c r="C57" s="102">
        <v>0</v>
      </c>
      <c r="D57" s="102">
        <v>0</v>
      </c>
      <c r="E57" s="181">
        <f t="shared" si="4"/>
        <v>1</v>
      </c>
      <c r="F57" s="102">
        <v>5</v>
      </c>
      <c r="G57" s="102">
        <v>1</v>
      </c>
      <c r="H57" s="102">
        <v>1</v>
      </c>
      <c r="I57" s="181">
        <f t="shared" si="5"/>
        <v>7</v>
      </c>
    </row>
    <row r="58" spans="1:9" ht="16.5" customHeight="1" x14ac:dyDescent="0.25">
      <c r="A58" s="194" t="s">
        <v>121</v>
      </c>
      <c r="B58" s="182">
        <v>4</v>
      </c>
      <c r="C58" s="182">
        <v>0</v>
      </c>
      <c r="D58" s="182">
        <v>0</v>
      </c>
      <c r="E58" s="181">
        <f>SUM(B58:D58)</f>
        <v>4</v>
      </c>
      <c r="F58" s="183">
        <v>48</v>
      </c>
      <c r="G58" s="183">
        <v>27</v>
      </c>
      <c r="H58" s="183">
        <v>13</v>
      </c>
      <c r="I58" s="181">
        <f t="shared" si="5"/>
        <v>88</v>
      </c>
    </row>
    <row r="59" spans="1:9" ht="16.5" customHeight="1" x14ac:dyDescent="0.25">
      <c r="A59" s="37" t="s">
        <v>127</v>
      </c>
      <c r="B59" s="102">
        <v>0</v>
      </c>
      <c r="C59" s="102">
        <v>0</v>
      </c>
      <c r="D59" s="102">
        <v>0</v>
      </c>
      <c r="E59" s="181">
        <f t="shared" si="4"/>
        <v>0</v>
      </c>
      <c r="F59" s="102">
        <v>0</v>
      </c>
      <c r="G59" s="102">
        <v>0</v>
      </c>
      <c r="H59" s="102">
        <v>0</v>
      </c>
      <c r="I59" s="181">
        <f t="shared" si="5"/>
        <v>0</v>
      </c>
    </row>
    <row r="60" spans="1:9" ht="20.25" customHeight="1" thickBot="1" x14ac:dyDescent="0.3">
      <c r="A60" s="20" t="s">
        <v>141</v>
      </c>
      <c r="B60" s="179">
        <f>SUM(B34:B59)</f>
        <v>134</v>
      </c>
      <c r="C60" s="179">
        <f t="shared" ref="C60:H60" si="6">SUM(C34:C59)</f>
        <v>245</v>
      </c>
      <c r="D60" s="179">
        <f t="shared" si="6"/>
        <v>65</v>
      </c>
      <c r="E60" s="179">
        <f t="shared" si="6"/>
        <v>444</v>
      </c>
      <c r="F60" s="157">
        <f t="shared" si="6"/>
        <v>1718</v>
      </c>
      <c r="G60" s="157">
        <f t="shared" si="6"/>
        <v>809</v>
      </c>
      <c r="H60" s="157">
        <f t="shared" si="6"/>
        <v>142</v>
      </c>
      <c r="I60" s="181">
        <f t="shared" si="5"/>
        <v>2669</v>
      </c>
    </row>
  </sheetData>
  <pageMargins left="0.80208333333333337" right="0.7" top="0.75" bottom="0.59375" header="0.42708333333333331" footer="0.3"/>
  <pageSetup paperSize="9" orientation="landscape" r:id="rId1"/>
  <headerFooter differentOddEven="1">
    <oddHeader>&amp;C26</oddHeader>
    <evenHeader>&amp;C27</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tabSelected="1" workbookViewId="0">
      <selection activeCell="A3" sqref="A3"/>
    </sheetView>
  </sheetViews>
  <sheetFormatPr defaultRowHeight="15" x14ac:dyDescent="0.25"/>
  <cols>
    <col min="1" max="1" width="127.42578125" customWidth="1"/>
  </cols>
  <sheetData>
    <row r="1" spans="1:1" ht="15.75" x14ac:dyDescent="0.25">
      <c r="A1" s="290"/>
    </row>
    <row r="2" spans="1:1" ht="20.25" x14ac:dyDescent="0.25">
      <c r="A2" s="291" t="s">
        <v>510</v>
      </c>
    </row>
    <row r="3" spans="1:1" ht="409.5" x14ac:dyDescent="0.25">
      <c r="A3" s="331" t="s">
        <v>533</v>
      </c>
    </row>
    <row r="4" spans="1:1" ht="409.5" x14ac:dyDescent="0.25">
      <c r="A4" s="292" t="s">
        <v>511</v>
      </c>
    </row>
    <row r="5" spans="1:1" ht="220.5" x14ac:dyDescent="0.25">
      <c r="A5" s="292" t="s">
        <v>512</v>
      </c>
    </row>
    <row r="6" spans="1:1" ht="409.5" x14ac:dyDescent="0.25">
      <c r="A6" s="292" t="s">
        <v>513</v>
      </c>
    </row>
    <row r="7" spans="1:1" ht="409.5" x14ac:dyDescent="0.25">
      <c r="A7" s="292" t="s">
        <v>514</v>
      </c>
    </row>
    <row r="8" spans="1:1" ht="409.5" x14ac:dyDescent="0.25">
      <c r="A8" s="292" t="s">
        <v>515</v>
      </c>
    </row>
    <row r="9" spans="1:1" ht="220.5" x14ac:dyDescent="0.25">
      <c r="A9" s="292" t="s">
        <v>516</v>
      </c>
    </row>
    <row r="10" spans="1:1" ht="157.5" x14ac:dyDescent="0.25">
      <c r="A10" s="293" t="s">
        <v>517</v>
      </c>
    </row>
    <row r="11" spans="1:1" ht="110.25" x14ac:dyDescent="0.25">
      <c r="A11" s="293" t="s">
        <v>518</v>
      </c>
    </row>
    <row r="12" spans="1:1" ht="141.75" x14ac:dyDescent="0.25">
      <c r="A12" s="293" t="s">
        <v>519</v>
      </c>
    </row>
    <row r="13" spans="1:1" ht="110.25" x14ac:dyDescent="0.25">
      <c r="A13" s="293" t="s">
        <v>520</v>
      </c>
    </row>
    <row r="14" spans="1:1" ht="110.25" x14ac:dyDescent="0.25">
      <c r="A14" s="293" t="s">
        <v>521</v>
      </c>
    </row>
    <row r="15" spans="1:1" ht="173.25" x14ac:dyDescent="0.25">
      <c r="A15" s="292" t="s">
        <v>522</v>
      </c>
    </row>
    <row r="16" spans="1:1" ht="409.5" x14ac:dyDescent="0.25">
      <c r="A16" s="293" t="s">
        <v>523</v>
      </c>
    </row>
    <row r="17" spans="1:7" ht="409.5" x14ac:dyDescent="0.25">
      <c r="A17" s="293" t="s">
        <v>524</v>
      </c>
    </row>
    <row r="18" spans="1:7" ht="393.75" x14ac:dyDescent="0.25">
      <c r="A18" s="293" t="s">
        <v>525</v>
      </c>
    </row>
    <row r="19" spans="1:7" ht="141.75" x14ac:dyDescent="0.25">
      <c r="A19" s="293" t="s">
        <v>526</v>
      </c>
    </row>
    <row r="20" spans="1:7" ht="409.5" x14ac:dyDescent="0.25">
      <c r="A20" s="292" t="s">
        <v>527</v>
      </c>
    </row>
    <row r="21" spans="1:7" ht="409.5" x14ac:dyDescent="0.25">
      <c r="A21" s="292" t="s">
        <v>528</v>
      </c>
    </row>
    <row r="22" spans="1:7" ht="16.5" x14ac:dyDescent="0.25">
      <c r="A22" s="294"/>
    </row>
    <row r="23" spans="1:7" ht="16.5" x14ac:dyDescent="0.25">
      <c r="A23" s="295"/>
    </row>
    <row r="24" spans="1:7" ht="18.75" x14ac:dyDescent="0.25">
      <c r="A24" s="314" t="s">
        <v>529</v>
      </c>
      <c r="B24" s="314"/>
      <c r="C24" s="314"/>
      <c r="D24" s="296"/>
      <c r="E24" s="296"/>
      <c r="F24" s="296"/>
      <c r="G24" s="296"/>
    </row>
    <row r="25" spans="1:7" ht="19.5" thickBot="1" x14ac:dyDescent="0.3">
      <c r="A25" s="297"/>
      <c r="B25" s="298"/>
      <c r="C25" s="298"/>
      <c r="D25" s="298"/>
      <c r="E25" s="298"/>
      <c r="F25" s="298"/>
      <c r="G25" s="298"/>
    </row>
    <row r="26" spans="1:7" ht="63.75" thickBot="1" x14ac:dyDescent="0.3">
      <c r="A26" s="299" t="s">
        <v>0</v>
      </c>
      <c r="B26" s="300" t="s">
        <v>1</v>
      </c>
      <c r="C26" s="300" t="s">
        <v>451</v>
      </c>
      <c r="D26" s="300" t="s">
        <v>2</v>
      </c>
      <c r="E26" s="301" t="s">
        <v>462</v>
      </c>
      <c r="F26" s="302" t="s">
        <v>3</v>
      </c>
      <c r="G26" s="300" t="s">
        <v>4</v>
      </c>
    </row>
    <row r="27" spans="1:7" ht="32.25" thickBot="1" x14ac:dyDescent="0.3">
      <c r="A27" s="316" t="s">
        <v>5</v>
      </c>
      <c r="B27" s="318">
        <v>35953</v>
      </c>
      <c r="C27" s="321" t="s">
        <v>6</v>
      </c>
      <c r="D27" s="321" t="s">
        <v>7</v>
      </c>
      <c r="E27" s="321" t="s">
        <v>463</v>
      </c>
      <c r="F27" s="306" t="s">
        <v>486</v>
      </c>
      <c r="G27" s="321">
        <v>87</v>
      </c>
    </row>
    <row r="28" spans="1:7" ht="32.25" thickBot="1" x14ac:dyDescent="0.3">
      <c r="A28" s="315"/>
      <c r="B28" s="319"/>
      <c r="C28" s="322"/>
      <c r="D28" s="322"/>
      <c r="E28" s="322"/>
      <c r="F28" s="306" t="s">
        <v>8</v>
      </c>
      <c r="G28" s="322"/>
    </row>
    <row r="29" spans="1:7" ht="32.25" thickBot="1" x14ac:dyDescent="0.3">
      <c r="A29" s="315"/>
      <c r="B29" s="319"/>
      <c r="C29" s="322"/>
      <c r="D29" s="322"/>
      <c r="E29" s="322"/>
      <c r="F29" s="306" t="s">
        <v>9</v>
      </c>
      <c r="G29" s="322"/>
    </row>
    <row r="30" spans="1:7" ht="32.25" thickBot="1" x14ac:dyDescent="0.3">
      <c r="A30" s="315"/>
      <c r="B30" s="319"/>
      <c r="C30" s="322"/>
      <c r="D30" s="322"/>
      <c r="E30" s="322"/>
      <c r="F30" s="306" t="s">
        <v>10</v>
      </c>
      <c r="G30" s="322"/>
    </row>
    <row r="31" spans="1:7" ht="48" thickBot="1" x14ac:dyDescent="0.3">
      <c r="A31" s="317"/>
      <c r="B31" s="320"/>
      <c r="C31" s="323"/>
      <c r="D31" s="323"/>
      <c r="E31" s="324"/>
      <c r="F31" s="306" t="s">
        <v>487</v>
      </c>
      <c r="G31" s="324"/>
    </row>
    <row r="32" spans="1:7" ht="16.5" thickBot="1" x14ac:dyDescent="0.3">
      <c r="A32" s="316" t="s">
        <v>11</v>
      </c>
      <c r="B32" s="318">
        <v>10566</v>
      </c>
      <c r="C32" s="321" t="s">
        <v>12</v>
      </c>
      <c r="D32" s="321" t="s">
        <v>11</v>
      </c>
      <c r="E32" s="327" t="s">
        <v>464</v>
      </c>
      <c r="F32" s="306" t="s">
        <v>489</v>
      </c>
      <c r="G32" s="327">
        <v>90</v>
      </c>
    </row>
    <row r="33" spans="1:7" ht="32.25" thickBot="1" x14ac:dyDescent="0.3">
      <c r="A33" s="315"/>
      <c r="B33" s="319"/>
      <c r="C33" s="322"/>
      <c r="D33" s="322"/>
      <c r="E33" s="322"/>
      <c r="F33" s="306" t="s">
        <v>488</v>
      </c>
      <c r="G33" s="322"/>
    </row>
    <row r="34" spans="1:7" ht="32.25" thickBot="1" x14ac:dyDescent="0.3">
      <c r="A34" s="315"/>
      <c r="B34" s="319"/>
      <c r="C34" s="322"/>
      <c r="D34" s="322"/>
      <c r="E34" s="322"/>
      <c r="F34" s="306" t="s">
        <v>390</v>
      </c>
      <c r="G34" s="322"/>
    </row>
    <row r="35" spans="1:7" ht="32.25" thickBot="1" x14ac:dyDescent="0.3">
      <c r="A35" s="315"/>
      <c r="B35" s="319"/>
      <c r="C35" s="322"/>
      <c r="D35" s="322"/>
      <c r="E35" s="322"/>
      <c r="F35" s="306" t="s">
        <v>13</v>
      </c>
      <c r="G35" s="322"/>
    </row>
    <row r="36" spans="1:7" ht="16.5" thickBot="1" x14ac:dyDescent="0.3">
      <c r="A36" s="325"/>
      <c r="B36" s="326"/>
      <c r="C36" s="324"/>
      <c r="D36" s="324"/>
      <c r="E36" s="324"/>
      <c r="F36" s="306" t="s">
        <v>14</v>
      </c>
      <c r="G36" s="324"/>
    </row>
    <row r="37" spans="1:7" ht="32.25" thickBot="1" x14ac:dyDescent="0.3">
      <c r="A37" s="328" t="s">
        <v>15</v>
      </c>
      <c r="B37" s="329">
        <v>37411</v>
      </c>
      <c r="C37" s="327" t="s">
        <v>16</v>
      </c>
      <c r="D37" s="327" t="s">
        <v>17</v>
      </c>
      <c r="E37" s="327" t="s">
        <v>465</v>
      </c>
      <c r="F37" s="306" t="s">
        <v>492</v>
      </c>
      <c r="G37" s="327">
        <v>95</v>
      </c>
    </row>
    <row r="38" spans="1:7" ht="32.25" thickBot="1" x14ac:dyDescent="0.3">
      <c r="A38" s="315"/>
      <c r="B38" s="319"/>
      <c r="C38" s="322"/>
      <c r="D38" s="322"/>
      <c r="E38" s="322"/>
      <c r="F38" s="306" t="s">
        <v>491</v>
      </c>
      <c r="G38" s="322"/>
    </row>
    <row r="39" spans="1:7" ht="16.5" thickBot="1" x14ac:dyDescent="0.3">
      <c r="A39" s="325"/>
      <c r="B39" s="326"/>
      <c r="C39" s="324"/>
      <c r="D39" s="324"/>
      <c r="E39" s="324"/>
      <c r="F39" s="306" t="s">
        <v>490</v>
      </c>
      <c r="G39" s="324"/>
    </row>
    <row r="40" spans="1:7" ht="32.25" thickBot="1" x14ac:dyDescent="0.3">
      <c r="A40" s="328" t="s">
        <v>18</v>
      </c>
      <c r="B40" s="329">
        <v>16664</v>
      </c>
      <c r="C40" s="327" t="s">
        <v>20</v>
      </c>
      <c r="D40" s="327" t="s">
        <v>21</v>
      </c>
      <c r="E40" s="327" t="s">
        <v>466</v>
      </c>
      <c r="F40" s="306" t="s">
        <v>493</v>
      </c>
      <c r="G40" s="327">
        <v>173</v>
      </c>
    </row>
    <row r="41" spans="1:7" ht="32.25" thickBot="1" x14ac:dyDescent="0.3">
      <c r="A41" s="315"/>
      <c r="B41" s="319"/>
      <c r="C41" s="322"/>
      <c r="D41" s="322"/>
      <c r="E41" s="322"/>
      <c r="F41" s="306" t="s">
        <v>22</v>
      </c>
      <c r="G41" s="322"/>
    </row>
    <row r="42" spans="1:7" ht="32.25" thickBot="1" x14ac:dyDescent="0.3">
      <c r="A42" s="315"/>
      <c r="B42" s="319"/>
      <c r="C42" s="322"/>
      <c r="D42" s="322"/>
      <c r="E42" s="322"/>
      <c r="F42" s="306" t="s">
        <v>23</v>
      </c>
      <c r="G42" s="322"/>
    </row>
    <row r="43" spans="1:7" ht="32.25" thickBot="1" x14ac:dyDescent="0.3">
      <c r="A43" s="315"/>
      <c r="B43" s="319"/>
      <c r="C43" s="322"/>
      <c r="D43" s="322"/>
      <c r="E43" s="322"/>
      <c r="F43" s="306" t="s">
        <v>24</v>
      </c>
      <c r="G43" s="322"/>
    </row>
    <row r="44" spans="1:7" ht="16.5" thickBot="1" x14ac:dyDescent="0.3">
      <c r="A44" s="325"/>
      <c r="B44" s="326"/>
      <c r="C44" s="324"/>
      <c r="D44" s="324"/>
      <c r="E44" s="324"/>
      <c r="F44" s="306" t="s">
        <v>25</v>
      </c>
      <c r="G44" s="324"/>
    </row>
    <row r="45" spans="1:7" ht="48" thickBot="1" x14ac:dyDescent="0.3">
      <c r="A45" s="328" t="s">
        <v>26</v>
      </c>
      <c r="B45" s="329">
        <v>23077</v>
      </c>
      <c r="C45" s="327" t="s">
        <v>530</v>
      </c>
      <c r="D45" s="327" t="s">
        <v>17</v>
      </c>
      <c r="E45" s="327"/>
      <c r="F45" s="306" t="s">
        <v>398</v>
      </c>
      <c r="G45" s="327">
        <v>83</v>
      </c>
    </row>
    <row r="46" spans="1:7" ht="32.25" thickBot="1" x14ac:dyDescent="0.3">
      <c r="A46" s="315"/>
      <c r="B46" s="319"/>
      <c r="C46" s="322"/>
      <c r="D46" s="322"/>
      <c r="E46" s="322"/>
      <c r="F46" s="306" t="s">
        <v>397</v>
      </c>
      <c r="G46" s="322"/>
    </row>
    <row r="47" spans="1:7" ht="32.25" thickBot="1" x14ac:dyDescent="0.3">
      <c r="A47" s="315"/>
      <c r="B47" s="319"/>
      <c r="C47" s="322"/>
      <c r="D47" s="322"/>
      <c r="E47" s="322"/>
      <c r="F47" s="306" t="s">
        <v>27</v>
      </c>
      <c r="G47" s="322"/>
    </row>
    <row r="48" spans="1:7" ht="32.25" thickBot="1" x14ac:dyDescent="0.3">
      <c r="A48" s="315"/>
      <c r="B48" s="319"/>
      <c r="C48" s="322"/>
      <c r="D48" s="322"/>
      <c r="E48" s="322"/>
      <c r="F48" s="306" t="s">
        <v>28</v>
      </c>
      <c r="G48" s="322"/>
    </row>
    <row r="49" spans="1:7" ht="16.5" thickBot="1" x14ac:dyDescent="0.3">
      <c r="A49" s="325"/>
      <c r="B49" s="326"/>
      <c r="C49" s="324"/>
      <c r="D49" s="324"/>
      <c r="E49" s="324"/>
      <c r="F49" s="306" t="s">
        <v>29</v>
      </c>
      <c r="G49" s="324"/>
    </row>
    <row r="50" spans="1:7" ht="16.5" thickBot="1" x14ac:dyDescent="0.3">
      <c r="A50" s="328" t="s">
        <v>30</v>
      </c>
      <c r="B50" s="329">
        <v>38060</v>
      </c>
      <c r="C50" s="327" t="s">
        <v>32</v>
      </c>
      <c r="D50" s="327" t="s">
        <v>21</v>
      </c>
      <c r="E50" s="327"/>
      <c r="F50" s="306" t="s">
        <v>33</v>
      </c>
      <c r="G50" s="327">
        <v>73</v>
      </c>
    </row>
    <row r="51" spans="1:7" ht="48" thickBot="1" x14ac:dyDescent="0.3">
      <c r="A51" s="315"/>
      <c r="B51" s="319"/>
      <c r="C51" s="322"/>
      <c r="D51" s="322"/>
      <c r="E51" s="322"/>
      <c r="F51" s="306" t="s">
        <v>34</v>
      </c>
      <c r="G51" s="322"/>
    </row>
    <row r="52" spans="1:7" ht="32.25" thickBot="1" x14ac:dyDescent="0.3">
      <c r="A52" s="325"/>
      <c r="B52" s="326"/>
      <c r="C52" s="324"/>
      <c r="D52" s="324"/>
      <c r="E52" s="324"/>
      <c r="F52" s="306" t="s">
        <v>35</v>
      </c>
      <c r="G52" s="324"/>
    </row>
    <row r="53" spans="1:7" ht="32.25" thickBot="1" x14ac:dyDescent="0.3">
      <c r="A53" s="328" t="s">
        <v>36</v>
      </c>
      <c r="B53" s="329">
        <v>16095</v>
      </c>
      <c r="C53" s="327" t="s">
        <v>38</v>
      </c>
      <c r="D53" s="327" t="s">
        <v>73</v>
      </c>
      <c r="E53" s="327"/>
      <c r="F53" s="306" t="s">
        <v>39</v>
      </c>
      <c r="G53" s="327">
        <v>158</v>
      </c>
    </row>
    <row r="54" spans="1:7" ht="32.25" thickBot="1" x14ac:dyDescent="0.3">
      <c r="A54" s="315"/>
      <c r="B54" s="319"/>
      <c r="C54" s="322"/>
      <c r="D54" s="322"/>
      <c r="E54" s="322"/>
      <c r="F54" s="306" t="s">
        <v>40</v>
      </c>
      <c r="G54" s="322"/>
    </row>
    <row r="55" spans="1:7" ht="32.25" thickBot="1" x14ac:dyDescent="0.3">
      <c r="A55" s="315"/>
      <c r="B55" s="319"/>
      <c r="C55" s="322"/>
      <c r="D55" s="322"/>
      <c r="E55" s="322"/>
      <c r="F55" s="306" t="s">
        <v>41</v>
      </c>
      <c r="G55" s="322"/>
    </row>
    <row r="56" spans="1:7" ht="32.25" thickBot="1" x14ac:dyDescent="0.3">
      <c r="A56" s="325"/>
      <c r="B56" s="326"/>
      <c r="C56" s="324"/>
      <c r="D56" s="324"/>
      <c r="E56" s="324"/>
      <c r="F56" s="306" t="s">
        <v>42</v>
      </c>
      <c r="G56" s="324"/>
    </row>
    <row r="57" spans="1:7" ht="16.5" thickBot="1" x14ac:dyDescent="0.3">
      <c r="A57" s="328" t="s">
        <v>43</v>
      </c>
      <c r="B57" s="329">
        <v>23195</v>
      </c>
      <c r="C57" s="327" t="s">
        <v>44</v>
      </c>
      <c r="D57" s="327" t="s">
        <v>21</v>
      </c>
      <c r="E57" s="327" t="s">
        <v>476</v>
      </c>
      <c r="F57" s="306" t="s">
        <v>45</v>
      </c>
      <c r="G57" s="327">
        <v>191</v>
      </c>
    </row>
    <row r="58" spans="1:7" ht="16.5" thickBot="1" x14ac:dyDescent="0.3">
      <c r="A58" s="315"/>
      <c r="B58" s="319"/>
      <c r="C58" s="322"/>
      <c r="D58" s="322"/>
      <c r="E58" s="322"/>
      <c r="F58" s="306" t="s">
        <v>46</v>
      </c>
      <c r="G58" s="322"/>
    </row>
    <row r="59" spans="1:7" ht="48" thickBot="1" x14ac:dyDescent="0.3">
      <c r="A59" s="325"/>
      <c r="B59" s="326"/>
      <c r="C59" s="324"/>
      <c r="D59" s="324"/>
      <c r="E59" s="324"/>
      <c r="F59" s="306" t="s">
        <v>47</v>
      </c>
      <c r="G59" s="324"/>
    </row>
    <row r="60" spans="1:7" ht="32.25" thickBot="1" x14ac:dyDescent="0.3">
      <c r="A60" s="328" t="s">
        <v>21</v>
      </c>
      <c r="B60" s="329">
        <v>4000</v>
      </c>
      <c r="C60" s="327" t="s">
        <v>482</v>
      </c>
      <c r="D60" s="327" t="s">
        <v>21</v>
      </c>
      <c r="E60" s="327" t="s">
        <v>472</v>
      </c>
      <c r="F60" s="306" t="s">
        <v>494</v>
      </c>
      <c r="G60" s="327">
        <v>153</v>
      </c>
    </row>
    <row r="61" spans="1:7" ht="16.5" thickBot="1" x14ac:dyDescent="0.3">
      <c r="A61" s="315"/>
      <c r="B61" s="319"/>
      <c r="C61" s="322"/>
      <c r="D61" s="322"/>
      <c r="E61" s="322"/>
      <c r="F61" s="306" t="s">
        <v>480</v>
      </c>
      <c r="G61" s="322"/>
    </row>
    <row r="62" spans="1:7" ht="32.25" thickBot="1" x14ac:dyDescent="0.3">
      <c r="A62" s="315"/>
      <c r="B62" s="319"/>
      <c r="C62" s="322"/>
      <c r="D62" s="322"/>
      <c r="E62" s="322"/>
      <c r="F62" s="306" t="s">
        <v>49</v>
      </c>
      <c r="G62" s="322"/>
    </row>
    <row r="63" spans="1:7" ht="32.25" thickBot="1" x14ac:dyDescent="0.3">
      <c r="A63" s="315"/>
      <c r="B63" s="319"/>
      <c r="C63" s="322"/>
      <c r="D63" s="322"/>
      <c r="E63" s="322"/>
      <c r="F63" s="306" t="s">
        <v>495</v>
      </c>
      <c r="G63" s="323"/>
    </row>
    <row r="64" spans="1:7" ht="16.5" thickBot="1" x14ac:dyDescent="0.3">
      <c r="A64" s="307"/>
      <c r="B64" s="308"/>
      <c r="C64" s="308"/>
      <c r="D64" s="308"/>
      <c r="E64" s="309"/>
      <c r="F64" s="310"/>
      <c r="G64" s="309"/>
    </row>
    <row r="65" spans="1:7" ht="32.25" thickBot="1" x14ac:dyDescent="0.3">
      <c r="A65" s="316" t="s">
        <v>50</v>
      </c>
      <c r="B65" s="318">
        <v>33801</v>
      </c>
      <c r="C65" s="321" t="s">
        <v>531</v>
      </c>
      <c r="D65" s="321" t="s">
        <v>11</v>
      </c>
      <c r="E65" s="321" t="s">
        <v>467</v>
      </c>
      <c r="F65" s="306" t="s">
        <v>496</v>
      </c>
      <c r="G65" s="321">
        <v>172</v>
      </c>
    </row>
    <row r="66" spans="1:7" ht="32.25" thickBot="1" x14ac:dyDescent="0.3">
      <c r="A66" s="315"/>
      <c r="B66" s="319"/>
      <c r="C66" s="322"/>
      <c r="D66" s="322"/>
      <c r="E66" s="322"/>
      <c r="F66" s="306" t="s">
        <v>52</v>
      </c>
      <c r="G66" s="322"/>
    </row>
    <row r="67" spans="1:7" ht="32.25" thickBot="1" x14ac:dyDescent="0.3">
      <c r="A67" s="315"/>
      <c r="B67" s="319"/>
      <c r="C67" s="322"/>
      <c r="D67" s="322"/>
      <c r="E67" s="322"/>
      <c r="F67" s="306" t="s">
        <v>49</v>
      </c>
      <c r="G67" s="322"/>
    </row>
    <row r="68" spans="1:7" ht="32.25" thickBot="1" x14ac:dyDescent="0.3">
      <c r="A68" s="315"/>
      <c r="B68" s="319"/>
      <c r="C68" s="322"/>
      <c r="D68" s="322"/>
      <c r="E68" s="322"/>
      <c r="F68" s="306" t="s">
        <v>53</v>
      </c>
      <c r="G68" s="322"/>
    </row>
    <row r="69" spans="1:7" ht="32.25" thickBot="1" x14ac:dyDescent="0.3">
      <c r="A69" s="315"/>
      <c r="B69" s="319"/>
      <c r="C69" s="322"/>
      <c r="D69" s="322"/>
      <c r="E69" s="322"/>
      <c r="F69" s="306" t="s">
        <v>389</v>
      </c>
      <c r="G69" s="322"/>
    </row>
    <row r="70" spans="1:7" ht="32.25" thickBot="1" x14ac:dyDescent="0.3">
      <c r="A70" s="325"/>
      <c r="B70" s="326"/>
      <c r="C70" s="324"/>
      <c r="D70" s="324"/>
      <c r="E70" s="324"/>
      <c r="F70" s="306" t="s">
        <v>497</v>
      </c>
      <c r="G70" s="324"/>
    </row>
    <row r="71" spans="1:7" ht="16.5" thickBot="1" x14ac:dyDescent="0.3">
      <c r="A71" s="328" t="s">
        <v>54</v>
      </c>
      <c r="B71" s="329">
        <v>40202</v>
      </c>
      <c r="C71" s="327" t="s">
        <v>532</v>
      </c>
      <c r="D71" s="327" t="s">
        <v>73</v>
      </c>
      <c r="E71" s="327"/>
      <c r="F71" s="306" t="s">
        <v>56</v>
      </c>
      <c r="G71" s="327">
        <v>54</v>
      </c>
    </row>
    <row r="72" spans="1:7" ht="32.25" thickBot="1" x14ac:dyDescent="0.3">
      <c r="A72" s="315"/>
      <c r="B72" s="319"/>
      <c r="C72" s="322"/>
      <c r="D72" s="322"/>
      <c r="E72" s="322"/>
      <c r="F72" s="306" t="s">
        <v>57</v>
      </c>
      <c r="G72" s="322"/>
    </row>
    <row r="73" spans="1:7" ht="32.25" thickBot="1" x14ac:dyDescent="0.3">
      <c r="A73" s="325"/>
      <c r="B73" s="326"/>
      <c r="C73" s="324"/>
      <c r="D73" s="324"/>
      <c r="E73" s="324"/>
      <c r="F73" s="306" t="s">
        <v>58</v>
      </c>
      <c r="G73" s="324"/>
    </row>
    <row r="74" spans="1:7" ht="48" thickBot="1" x14ac:dyDescent="0.3">
      <c r="A74" s="328" t="s">
        <v>59</v>
      </c>
      <c r="B74" s="329">
        <v>41224</v>
      </c>
      <c r="C74" s="327" t="s">
        <v>60</v>
      </c>
      <c r="D74" s="327" t="s">
        <v>73</v>
      </c>
      <c r="E74" s="327"/>
      <c r="F74" s="306" t="s">
        <v>61</v>
      </c>
      <c r="G74" s="327">
        <v>93</v>
      </c>
    </row>
    <row r="75" spans="1:7" ht="32.25" thickBot="1" x14ac:dyDescent="0.3">
      <c r="A75" s="315"/>
      <c r="B75" s="319"/>
      <c r="C75" s="322"/>
      <c r="D75" s="322"/>
      <c r="E75" s="322"/>
      <c r="F75" s="306" t="s">
        <v>22</v>
      </c>
      <c r="G75" s="322"/>
    </row>
    <row r="76" spans="1:7" ht="48" thickBot="1" x14ac:dyDescent="0.3">
      <c r="A76" s="315"/>
      <c r="B76" s="319"/>
      <c r="C76" s="322"/>
      <c r="D76" s="322"/>
      <c r="E76" s="322"/>
      <c r="F76" s="306" t="s">
        <v>62</v>
      </c>
      <c r="G76" s="322"/>
    </row>
    <row r="77" spans="1:7" ht="48" thickBot="1" x14ac:dyDescent="0.3">
      <c r="A77" s="325"/>
      <c r="B77" s="326"/>
      <c r="C77" s="324"/>
      <c r="D77" s="324"/>
      <c r="E77" s="324"/>
      <c r="F77" s="306" t="s">
        <v>63</v>
      </c>
      <c r="G77" s="324"/>
    </row>
    <row r="78" spans="1:7" ht="32.25" thickBot="1" x14ac:dyDescent="0.3">
      <c r="A78" s="328" t="s">
        <v>64</v>
      </c>
      <c r="B78" s="329">
        <v>20574</v>
      </c>
      <c r="C78" s="327" t="s">
        <v>66</v>
      </c>
      <c r="D78" s="327" t="s">
        <v>7</v>
      </c>
      <c r="E78" s="327" t="s">
        <v>468</v>
      </c>
      <c r="F78" s="306" t="s">
        <v>498</v>
      </c>
      <c r="G78" s="327">
        <v>145</v>
      </c>
    </row>
    <row r="79" spans="1:7" ht="32.25" thickBot="1" x14ac:dyDescent="0.3">
      <c r="A79" s="315"/>
      <c r="B79" s="319"/>
      <c r="C79" s="322"/>
      <c r="D79" s="322"/>
      <c r="E79" s="322"/>
      <c r="F79" s="306" t="s">
        <v>67</v>
      </c>
      <c r="G79" s="322"/>
    </row>
    <row r="80" spans="1:7" ht="32.25" thickBot="1" x14ac:dyDescent="0.3">
      <c r="A80" s="315"/>
      <c r="B80" s="319"/>
      <c r="C80" s="322"/>
      <c r="D80" s="322"/>
      <c r="E80" s="322"/>
      <c r="F80" s="306" t="s">
        <v>68</v>
      </c>
      <c r="G80" s="322"/>
    </row>
    <row r="81" spans="1:7" ht="32.25" thickBot="1" x14ac:dyDescent="0.3">
      <c r="A81" s="315"/>
      <c r="B81" s="319"/>
      <c r="C81" s="322"/>
      <c r="D81" s="322"/>
      <c r="E81" s="322"/>
      <c r="F81" s="306" t="s">
        <v>69</v>
      </c>
      <c r="G81" s="322"/>
    </row>
    <row r="82" spans="1:7" ht="16.5" thickBot="1" x14ac:dyDescent="0.3">
      <c r="A82" s="325"/>
      <c r="B82" s="326"/>
      <c r="C82" s="324"/>
      <c r="D82" s="324"/>
      <c r="E82" s="324"/>
      <c r="F82" s="306" t="s">
        <v>499</v>
      </c>
      <c r="G82" s="324"/>
    </row>
    <row r="83" spans="1:7" ht="16.5" thickBot="1" x14ac:dyDescent="0.3">
      <c r="A83" s="328" t="s">
        <v>70</v>
      </c>
      <c r="B83" s="329">
        <v>38347</v>
      </c>
      <c r="C83" s="327" t="s">
        <v>72</v>
      </c>
      <c r="D83" s="327" t="s">
        <v>73</v>
      </c>
      <c r="E83" s="327"/>
      <c r="F83" s="306" t="s">
        <v>74</v>
      </c>
      <c r="G83" s="327">
        <v>101</v>
      </c>
    </row>
    <row r="84" spans="1:7" ht="32.25" thickBot="1" x14ac:dyDescent="0.3">
      <c r="A84" s="315"/>
      <c r="B84" s="319"/>
      <c r="C84" s="322"/>
      <c r="D84" s="322"/>
      <c r="E84" s="322"/>
      <c r="F84" s="306" t="s">
        <v>75</v>
      </c>
      <c r="G84" s="322"/>
    </row>
    <row r="85" spans="1:7" ht="32.25" thickBot="1" x14ac:dyDescent="0.3">
      <c r="A85" s="325"/>
      <c r="B85" s="326"/>
      <c r="C85" s="324"/>
      <c r="D85" s="324"/>
      <c r="E85" s="324"/>
      <c r="F85" s="306" t="s">
        <v>76</v>
      </c>
      <c r="G85" s="324"/>
    </row>
    <row r="86" spans="1:7" ht="32.25" thickBot="1" x14ac:dyDescent="0.3">
      <c r="A86" s="328" t="s">
        <v>77</v>
      </c>
      <c r="B86" s="329">
        <v>39110</v>
      </c>
      <c r="C86" s="327" t="s">
        <v>79</v>
      </c>
      <c r="D86" s="327" t="s">
        <v>17</v>
      </c>
      <c r="E86" s="327"/>
      <c r="F86" s="306" t="s">
        <v>80</v>
      </c>
      <c r="G86" s="327">
        <v>99</v>
      </c>
    </row>
    <row r="87" spans="1:7" ht="16.5" thickBot="1" x14ac:dyDescent="0.3">
      <c r="A87" s="325"/>
      <c r="B87" s="326"/>
      <c r="C87" s="324"/>
      <c r="D87" s="324"/>
      <c r="E87" s="324"/>
      <c r="F87" s="306" t="s">
        <v>81</v>
      </c>
      <c r="G87" s="324"/>
    </row>
    <row r="88" spans="1:7" ht="16.5" thickBot="1" x14ac:dyDescent="0.3">
      <c r="A88" s="328" t="s">
        <v>73</v>
      </c>
      <c r="B88" s="329">
        <v>14071</v>
      </c>
      <c r="C88" s="327" t="s">
        <v>395</v>
      </c>
      <c r="D88" s="327" t="s">
        <v>73</v>
      </c>
      <c r="E88" s="327"/>
      <c r="F88" s="306" t="s">
        <v>82</v>
      </c>
      <c r="G88" s="327">
        <v>134</v>
      </c>
    </row>
    <row r="89" spans="1:7" ht="32.25" thickBot="1" x14ac:dyDescent="0.3">
      <c r="A89" s="315"/>
      <c r="B89" s="319"/>
      <c r="C89" s="322"/>
      <c r="D89" s="322"/>
      <c r="E89" s="322"/>
      <c r="F89" s="306" t="s">
        <v>83</v>
      </c>
      <c r="G89" s="322"/>
    </row>
    <row r="90" spans="1:7" ht="16.5" thickBot="1" x14ac:dyDescent="0.3">
      <c r="A90" s="315"/>
      <c r="B90" s="319"/>
      <c r="C90" s="322"/>
      <c r="D90" s="322"/>
      <c r="E90" s="322"/>
      <c r="F90" s="306" t="s">
        <v>84</v>
      </c>
      <c r="G90" s="322"/>
    </row>
    <row r="91" spans="1:7" ht="48" thickBot="1" x14ac:dyDescent="0.3">
      <c r="A91" s="315"/>
      <c r="B91" s="319"/>
      <c r="C91" s="322"/>
      <c r="D91" s="322"/>
      <c r="E91" s="322"/>
      <c r="F91" s="306" t="s">
        <v>85</v>
      </c>
      <c r="G91" s="322"/>
    </row>
    <row r="92" spans="1:7" ht="16.5" thickBot="1" x14ac:dyDescent="0.3">
      <c r="A92" s="325"/>
      <c r="B92" s="326"/>
      <c r="C92" s="324"/>
      <c r="D92" s="324"/>
      <c r="E92" s="324"/>
      <c r="F92" s="306" t="s">
        <v>86</v>
      </c>
      <c r="G92" s="324"/>
    </row>
    <row r="93" spans="1:7" ht="48" thickBot="1" x14ac:dyDescent="0.3">
      <c r="A93" s="328" t="s">
        <v>87</v>
      </c>
      <c r="B93" s="329">
        <v>22174</v>
      </c>
      <c r="C93" s="327" t="s">
        <v>89</v>
      </c>
      <c r="D93" s="327" t="s">
        <v>11</v>
      </c>
      <c r="E93" s="327"/>
      <c r="F93" s="306" t="s">
        <v>90</v>
      </c>
      <c r="G93" s="327">
        <v>101</v>
      </c>
    </row>
    <row r="94" spans="1:7" ht="32.25" thickBot="1" x14ac:dyDescent="0.3">
      <c r="A94" s="325"/>
      <c r="B94" s="326"/>
      <c r="C94" s="324"/>
      <c r="D94" s="324"/>
      <c r="E94" s="324"/>
      <c r="F94" s="306" t="s">
        <v>91</v>
      </c>
      <c r="G94" s="324"/>
    </row>
    <row r="95" spans="1:7" ht="32.25" thickBot="1" x14ac:dyDescent="0.3">
      <c r="A95" s="328" t="s">
        <v>92</v>
      </c>
      <c r="B95" s="329">
        <v>22623</v>
      </c>
      <c r="C95" s="327" t="s">
        <v>93</v>
      </c>
      <c r="D95" s="327" t="s">
        <v>7</v>
      </c>
      <c r="E95" s="327" t="s">
        <v>470</v>
      </c>
      <c r="F95" s="306" t="s">
        <v>500</v>
      </c>
      <c r="G95" s="327">
        <v>78</v>
      </c>
    </row>
    <row r="96" spans="1:7" ht="32.25" thickBot="1" x14ac:dyDescent="0.3">
      <c r="A96" s="315"/>
      <c r="B96" s="319"/>
      <c r="C96" s="322"/>
      <c r="D96" s="322"/>
      <c r="E96" s="322"/>
      <c r="F96" s="306" t="s">
        <v>94</v>
      </c>
      <c r="G96" s="322"/>
    </row>
    <row r="97" spans="1:7" ht="32.25" thickBot="1" x14ac:dyDescent="0.3">
      <c r="A97" s="315"/>
      <c r="B97" s="319"/>
      <c r="C97" s="322"/>
      <c r="D97" s="322"/>
      <c r="E97" s="322"/>
      <c r="F97" s="306" t="s">
        <v>501</v>
      </c>
      <c r="G97" s="322"/>
    </row>
    <row r="98" spans="1:7" ht="48" thickBot="1" x14ac:dyDescent="0.3">
      <c r="A98" s="325"/>
      <c r="B98" s="326"/>
      <c r="C98" s="324"/>
      <c r="D98" s="324"/>
      <c r="E98" s="324"/>
      <c r="F98" s="306" t="s">
        <v>95</v>
      </c>
      <c r="G98" s="324"/>
    </row>
    <row r="99" spans="1:7" ht="32.25" thickBot="1" x14ac:dyDescent="0.3">
      <c r="A99" s="328" t="s">
        <v>7</v>
      </c>
      <c r="B99" s="329">
        <v>12792</v>
      </c>
      <c r="C99" s="327" t="s">
        <v>96</v>
      </c>
      <c r="D99" s="327" t="s">
        <v>7</v>
      </c>
      <c r="E99" s="327" t="s">
        <v>471</v>
      </c>
      <c r="F99" s="306" t="s">
        <v>502</v>
      </c>
      <c r="G99" s="327">
        <v>106</v>
      </c>
    </row>
    <row r="100" spans="1:7" ht="16.5" thickBot="1" x14ac:dyDescent="0.3">
      <c r="A100" s="315"/>
      <c r="B100" s="319"/>
      <c r="C100" s="322"/>
      <c r="D100" s="322"/>
      <c r="E100" s="322"/>
      <c r="F100" s="306" t="s">
        <v>97</v>
      </c>
      <c r="G100" s="322"/>
    </row>
    <row r="101" spans="1:7" ht="32.25" thickBot="1" x14ac:dyDescent="0.3">
      <c r="A101" s="315"/>
      <c r="B101" s="319"/>
      <c r="C101" s="322"/>
      <c r="D101" s="322"/>
      <c r="E101" s="322"/>
      <c r="F101" s="306" t="s">
        <v>503</v>
      </c>
      <c r="G101" s="322"/>
    </row>
    <row r="102" spans="1:7" ht="32.25" thickBot="1" x14ac:dyDescent="0.3">
      <c r="A102" s="315"/>
      <c r="B102" s="319"/>
      <c r="C102" s="322"/>
      <c r="D102" s="322"/>
      <c r="E102" s="322"/>
      <c r="F102" s="306" t="s">
        <v>98</v>
      </c>
      <c r="G102" s="322"/>
    </row>
    <row r="103" spans="1:7" ht="32.25" thickBot="1" x14ac:dyDescent="0.3">
      <c r="A103" s="315"/>
      <c r="B103" s="319"/>
      <c r="C103" s="322"/>
      <c r="D103" s="322"/>
      <c r="E103" s="322"/>
      <c r="F103" s="306" t="s">
        <v>99</v>
      </c>
      <c r="G103" s="322"/>
    </row>
    <row r="104" spans="1:7" ht="32.25" thickBot="1" x14ac:dyDescent="0.3">
      <c r="A104" s="325"/>
      <c r="B104" s="326"/>
      <c r="C104" s="324"/>
      <c r="D104" s="324"/>
      <c r="E104" s="324"/>
      <c r="F104" s="306" t="s">
        <v>100</v>
      </c>
      <c r="G104" s="324"/>
    </row>
    <row r="105" spans="1:7" ht="48" thickBot="1" x14ac:dyDescent="0.3">
      <c r="A105" s="328" t="s">
        <v>101</v>
      </c>
      <c r="B105" s="329">
        <v>16470</v>
      </c>
      <c r="C105" s="327" t="s">
        <v>102</v>
      </c>
      <c r="D105" s="327" t="s">
        <v>21</v>
      </c>
      <c r="E105" s="327" t="s">
        <v>473</v>
      </c>
      <c r="F105" s="306" t="s">
        <v>505</v>
      </c>
      <c r="G105" s="327">
        <v>94</v>
      </c>
    </row>
    <row r="106" spans="1:7" ht="16.5" thickBot="1" x14ac:dyDescent="0.3">
      <c r="A106" s="315"/>
      <c r="B106" s="319"/>
      <c r="C106" s="322"/>
      <c r="D106" s="322"/>
      <c r="E106" s="322"/>
      <c r="F106" s="306" t="s">
        <v>504</v>
      </c>
      <c r="G106" s="322"/>
    </row>
    <row r="107" spans="1:7" ht="32.25" thickBot="1" x14ac:dyDescent="0.3">
      <c r="A107" s="315"/>
      <c r="B107" s="319"/>
      <c r="C107" s="322"/>
      <c r="D107" s="322"/>
      <c r="E107" s="322"/>
      <c r="F107" s="306" t="s">
        <v>391</v>
      </c>
      <c r="G107" s="322"/>
    </row>
    <row r="108" spans="1:7" ht="32.25" thickBot="1" x14ac:dyDescent="0.3">
      <c r="A108" s="325"/>
      <c r="B108" s="326"/>
      <c r="C108" s="324"/>
      <c r="D108" s="324"/>
      <c r="E108" s="324"/>
      <c r="F108" s="306" t="s">
        <v>103</v>
      </c>
      <c r="G108" s="324"/>
    </row>
    <row r="109" spans="1:7" ht="32.25" thickBot="1" x14ac:dyDescent="0.3">
      <c r="A109" s="328" t="s">
        <v>104</v>
      </c>
      <c r="B109" s="329">
        <v>35289</v>
      </c>
      <c r="C109" s="327" t="s">
        <v>105</v>
      </c>
      <c r="D109" s="327" t="s">
        <v>11</v>
      </c>
      <c r="E109" s="327"/>
      <c r="F109" s="306" t="s">
        <v>106</v>
      </c>
      <c r="G109" s="327">
        <v>67</v>
      </c>
    </row>
    <row r="110" spans="1:7" ht="16.5" thickBot="1" x14ac:dyDescent="0.3">
      <c r="A110" s="315"/>
      <c r="B110" s="319"/>
      <c r="C110" s="322"/>
      <c r="D110" s="322"/>
      <c r="E110" s="322"/>
      <c r="F110" s="306" t="s">
        <v>107</v>
      </c>
      <c r="G110" s="322"/>
    </row>
    <row r="111" spans="1:7" ht="32.25" thickBot="1" x14ac:dyDescent="0.3">
      <c r="A111" s="325"/>
      <c r="B111" s="326"/>
      <c r="C111" s="324"/>
      <c r="D111" s="324"/>
      <c r="E111" s="324"/>
      <c r="F111" s="306" t="s">
        <v>108</v>
      </c>
      <c r="G111" s="324"/>
    </row>
    <row r="112" spans="1:7" ht="48" thickBot="1" x14ac:dyDescent="0.3">
      <c r="A112" s="328" t="s">
        <v>109</v>
      </c>
      <c r="B112" s="329">
        <v>21649</v>
      </c>
      <c r="C112" s="327" t="s">
        <v>110</v>
      </c>
      <c r="D112" s="327" t="s">
        <v>17</v>
      </c>
      <c r="E112" s="327"/>
      <c r="F112" s="306" t="s">
        <v>111</v>
      </c>
      <c r="G112" s="327">
        <v>85</v>
      </c>
    </row>
    <row r="113" spans="1:7" ht="32.25" thickBot="1" x14ac:dyDescent="0.3">
      <c r="A113" s="325"/>
      <c r="B113" s="326"/>
      <c r="C113" s="324"/>
      <c r="D113" s="324"/>
      <c r="E113" s="324"/>
      <c r="F113" s="306" t="s">
        <v>112</v>
      </c>
      <c r="G113" s="324"/>
    </row>
    <row r="114" spans="1:7" ht="16.5" thickBot="1" x14ac:dyDescent="0.3">
      <c r="A114" s="328" t="s">
        <v>113</v>
      </c>
      <c r="B114" s="329">
        <v>32661</v>
      </c>
      <c r="C114" s="327" t="s">
        <v>114</v>
      </c>
      <c r="D114" s="327" t="s">
        <v>7</v>
      </c>
      <c r="E114" s="327" t="s">
        <v>474</v>
      </c>
      <c r="F114" s="306" t="s">
        <v>507</v>
      </c>
      <c r="G114" s="327">
        <v>77</v>
      </c>
    </row>
    <row r="115" spans="1:7" ht="32.25" thickBot="1" x14ac:dyDescent="0.3">
      <c r="A115" s="315"/>
      <c r="B115" s="319"/>
      <c r="C115" s="322"/>
      <c r="D115" s="322"/>
      <c r="E115" s="322"/>
      <c r="F115" s="306" t="s">
        <v>506</v>
      </c>
      <c r="G115" s="322"/>
    </row>
    <row r="116" spans="1:7" ht="32.25" thickBot="1" x14ac:dyDescent="0.3">
      <c r="A116" s="315"/>
      <c r="B116" s="319"/>
      <c r="C116" s="322"/>
      <c r="D116" s="322"/>
      <c r="E116" s="322"/>
      <c r="F116" s="306" t="s">
        <v>115</v>
      </c>
      <c r="G116" s="322"/>
    </row>
    <row r="117" spans="1:7" ht="32.25" thickBot="1" x14ac:dyDescent="0.3">
      <c r="A117" s="325"/>
      <c r="B117" s="326"/>
      <c r="C117" s="324"/>
      <c r="D117" s="324"/>
      <c r="E117" s="324"/>
      <c r="F117" s="306" t="s">
        <v>116</v>
      </c>
      <c r="G117" s="324"/>
    </row>
    <row r="118" spans="1:7" ht="48" thickBot="1" x14ac:dyDescent="0.3">
      <c r="A118" s="328" t="s">
        <v>17</v>
      </c>
      <c r="B118" s="329">
        <v>215</v>
      </c>
      <c r="C118" s="327" t="s">
        <v>117</v>
      </c>
      <c r="D118" s="327" t="s">
        <v>17</v>
      </c>
      <c r="E118" s="327" t="s">
        <v>475</v>
      </c>
      <c r="F118" s="306" t="s">
        <v>509</v>
      </c>
      <c r="G118" s="327">
        <v>180</v>
      </c>
    </row>
    <row r="119" spans="1:7" ht="32.25" thickBot="1" x14ac:dyDescent="0.3">
      <c r="A119" s="315"/>
      <c r="B119" s="319"/>
      <c r="C119" s="322"/>
      <c r="D119" s="322"/>
      <c r="E119" s="322"/>
      <c r="F119" s="306" t="s">
        <v>118</v>
      </c>
      <c r="G119" s="322"/>
    </row>
    <row r="120" spans="1:7" ht="32.25" thickBot="1" x14ac:dyDescent="0.3">
      <c r="A120" s="315"/>
      <c r="B120" s="319"/>
      <c r="C120" s="322"/>
      <c r="D120" s="322"/>
      <c r="E120" s="322"/>
      <c r="F120" s="306" t="s">
        <v>119</v>
      </c>
      <c r="G120" s="322"/>
    </row>
    <row r="121" spans="1:7" ht="16.5" thickBot="1" x14ac:dyDescent="0.3">
      <c r="A121" s="315"/>
      <c r="B121" s="319"/>
      <c r="C121" s="322"/>
      <c r="D121" s="322"/>
      <c r="E121" s="322"/>
      <c r="F121" s="306" t="s">
        <v>120</v>
      </c>
      <c r="G121" s="322"/>
    </row>
    <row r="122" spans="1:7" ht="16.5" thickBot="1" x14ac:dyDescent="0.3">
      <c r="A122" s="325"/>
      <c r="B122" s="326"/>
      <c r="C122" s="324"/>
      <c r="D122" s="324"/>
      <c r="E122" s="324"/>
      <c r="F122" s="306" t="s">
        <v>508</v>
      </c>
      <c r="G122" s="324"/>
    </row>
    <row r="123" spans="1:7" ht="32.25" thickBot="1" x14ac:dyDescent="0.3">
      <c r="A123" s="328" t="s">
        <v>121</v>
      </c>
      <c r="B123" s="329">
        <v>20566</v>
      </c>
      <c r="C123" s="327" t="s">
        <v>123</v>
      </c>
      <c r="D123" s="327" t="s">
        <v>17</v>
      </c>
      <c r="E123" s="327"/>
      <c r="F123" s="306" t="s">
        <v>124</v>
      </c>
      <c r="G123" s="327">
        <v>124</v>
      </c>
    </row>
    <row r="124" spans="1:7" ht="32.25" thickBot="1" x14ac:dyDescent="0.3">
      <c r="A124" s="315"/>
      <c r="B124" s="319"/>
      <c r="C124" s="322"/>
      <c r="D124" s="322"/>
      <c r="E124" s="322"/>
      <c r="F124" s="306" t="s">
        <v>125</v>
      </c>
      <c r="G124" s="322"/>
    </row>
    <row r="125" spans="1:7" ht="16.5" thickBot="1" x14ac:dyDescent="0.3">
      <c r="A125" s="325"/>
      <c r="B125" s="326"/>
      <c r="C125" s="324"/>
      <c r="D125" s="324"/>
      <c r="E125" s="324"/>
      <c r="F125" s="306" t="s">
        <v>126</v>
      </c>
      <c r="G125" s="324"/>
    </row>
    <row r="126" spans="1:7" ht="48" thickBot="1" x14ac:dyDescent="0.3">
      <c r="A126" s="307" t="s">
        <v>127</v>
      </c>
      <c r="B126" s="303">
        <v>33587</v>
      </c>
      <c r="C126" s="305" t="s">
        <v>129</v>
      </c>
      <c r="D126" s="305" t="s">
        <v>11</v>
      </c>
      <c r="E126" s="304"/>
      <c r="F126" s="310" t="s">
        <v>130</v>
      </c>
      <c r="G126" s="308">
        <v>6</v>
      </c>
    </row>
    <row r="127" spans="1:7" ht="32.25" thickBot="1" x14ac:dyDescent="0.3">
      <c r="A127" s="299" t="s">
        <v>131</v>
      </c>
      <c r="B127" s="311"/>
      <c r="C127" s="312">
        <v>26</v>
      </c>
      <c r="D127" s="313">
        <v>5</v>
      </c>
      <c r="E127" s="311">
        <v>13</v>
      </c>
      <c r="F127" s="302">
        <v>99</v>
      </c>
      <c r="G127" s="300">
        <v>2819</v>
      </c>
    </row>
    <row r="128" spans="1:7" ht="16.5" x14ac:dyDescent="0.25">
      <c r="A128" s="330"/>
    </row>
  </sheetData>
  <mergeCells count="151">
    <mergeCell ref="A123:A125"/>
    <mergeCell ref="B123:B125"/>
    <mergeCell ref="C123:C125"/>
    <mergeCell ref="D123:D125"/>
    <mergeCell ref="E123:E125"/>
    <mergeCell ref="G123:G125"/>
    <mergeCell ref="A118:A122"/>
    <mergeCell ref="B118:B122"/>
    <mergeCell ref="C118:C122"/>
    <mergeCell ref="D118:D122"/>
    <mergeCell ref="E118:E122"/>
    <mergeCell ref="G118:G122"/>
    <mergeCell ref="A114:A117"/>
    <mergeCell ref="B114:B117"/>
    <mergeCell ref="C114:C117"/>
    <mergeCell ref="D114:D117"/>
    <mergeCell ref="E114:E117"/>
    <mergeCell ref="G114:G117"/>
    <mergeCell ref="A112:A113"/>
    <mergeCell ref="B112:B113"/>
    <mergeCell ref="C112:C113"/>
    <mergeCell ref="D112:D113"/>
    <mergeCell ref="E112:E113"/>
    <mergeCell ref="G112:G113"/>
    <mergeCell ref="A109:A111"/>
    <mergeCell ref="B109:B111"/>
    <mergeCell ref="C109:C111"/>
    <mergeCell ref="D109:D111"/>
    <mergeCell ref="E109:E111"/>
    <mergeCell ref="G109:G111"/>
    <mergeCell ref="A105:A108"/>
    <mergeCell ref="B105:B108"/>
    <mergeCell ref="C105:C108"/>
    <mergeCell ref="D105:D108"/>
    <mergeCell ref="E105:E108"/>
    <mergeCell ref="G105:G108"/>
    <mergeCell ref="A99:A104"/>
    <mergeCell ref="B99:B104"/>
    <mergeCell ref="C99:C104"/>
    <mergeCell ref="D99:D104"/>
    <mergeCell ref="E99:E104"/>
    <mergeCell ref="G99:G104"/>
    <mergeCell ref="A95:A98"/>
    <mergeCell ref="B95:B98"/>
    <mergeCell ref="C95:C98"/>
    <mergeCell ref="D95:D98"/>
    <mergeCell ref="E95:E98"/>
    <mergeCell ref="G95:G98"/>
    <mergeCell ref="A93:A94"/>
    <mergeCell ref="B93:B94"/>
    <mergeCell ref="C93:C94"/>
    <mergeCell ref="D93:D94"/>
    <mergeCell ref="E93:E94"/>
    <mergeCell ref="G93:G94"/>
    <mergeCell ref="A88:A92"/>
    <mergeCell ref="B88:B92"/>
    <mergeCell ref="C88:C92"/>
    <mergeCell ref="D88:D92"/>
    <mergeCell ref="E88:E92"/>
    <mergeCell ref="G88:G92"/>
    <mergeCell ref="A86:A87"/>
    <mergeCell ref="B86:B87"/>
    <mergeCell ref="C86:C87"/>
    <mergeCell ref="D86:D87"/>
    <mergeCell ref="E86:E87"/>
    <mergeCell ref="G86:G87"/>
    <mergeCell ref="A83:A85"/>
    <mergeCell ref="B83:B85"/>
    <mergeCell ref="C83:C85"/>
    <mergeCell ref="D83:D85"/>
    <mergeCell ref="E83:E85"/>
    <mergeCell ref="G83:G85"/>
    <mergeCell ref="A78:A82"/>
    <mergeCell ref="B78:B82"/>
    <mergeCell ref="C78:C82"/>
    <mergeCell ref="D78:D82"/>
    <mergeCell ref="E78:E82"/>
    <mergeCell ref="G78:G82"/>
    <mergeCell ref="A74:A77"/>
    <mergeCell ref="B74:B77"/>
    <mergeCell ref="C74:C77"/>
    <mergeCell ref="D74:D77"/>
    <mergeCell ref="E74:E77"/>
    <mergeCell ref="G74:G77"/>
    <mergeCell ref="A71:A73"/>
    <mergeCell ref="B71:B73"/>
    <mergeCell ref="C71:C73"/>
    <mergeCell ref="D71:D73"/>
    <mergeCell ref="E71:E73"/>
    <mergeCell ref="G71:G73"/>
    <mergeCell ref="A65:A70"/>
    <mergeCell ref="B65:B70"/>
    <mergeCell ref="C65:C70"/>
    <mergeCell ref="D65:D70"/>
    <mergeCell ref="E65:E70"/>
    <mergeCell ref="G65:G70"/>
    <mergeCell ref="A60:A63"/>
    <mergeCell ref="B60:B63"/>
    <mergeCell ref="C60:C63"/>
    <mergeCell ref="D60:D63"/>
    <mergeCell ref="E60:E63"/>
    <mergeCell ref="G60:G63"/>
    <mergeCell ref="A57:A59"/>
    <mergeCell ref="B57:B59"/>
    <mergeCell ref="C57:C59"/>
    <mergeCell ref="D57:D59"/>
    <mergeCell ref="E57:E59"/>
    <mergeCell ref="G57:G59"/>
    <mergeCell ref="A53:A56"/>
    <mergeCell ref="B53:B56"/>
    <mergeCell ref="C53:C56"/>
    <mergeCell ref="D53:D56"/>
    <mergeCell ref="E53:E56"/>
    <mergeCell ref="G53:G56"/>
    <mergeCell ref="A50:A52"/>
    <mergeCell ref="B50:B52"/>
    <mergeCell ref="C50:C52"/>
    <mergeCell ref="D50:D52"/>
    <mergeCell ref="E50:E52"/>
    <mergeCell ref="G50:G52"/>
    <mergeCell ref="A45:A49"/>
    <mergeCell ref="B45:B49"/>
    <mergeCell ref="C45:C49"/>
    <mergeCell ref="D45:D49"/>
    <mergeCell ref="E45:E49"/>
    <mergeCell ref="G45:G49"/>
    <mergeCell ref="A40:A44"/>
    <mergeCell ref="B40:B44"/>
    <mergeCell ref="C40:C44"/>
    <mergeCell ref="D40:D44"/>
    <mergeCell ref="E40:E44"/>
    <mergeCell ref="G40:G44"/>
    <mergeCell ref="A37:A39"/>
    <mergeCell ref="B37:B39"/>
    <mergeCell ref="C37:C39"/>
    <mergeCell ref="D37:D39"/>
    <mergeCell ref="E37:E39"/>
    <mergeCell ref="G37:G39"/>
    <mergeCell ref="G27:G31"/>
    <mergeCell ref="A32:A36"/>
    <mergeCell ref="B32:B36"/>
    <mergeCell ref="C32:C36"/>
    <mergeCell ref="D32:D36"/>
    <mergeCell ref="E32:E36"/>
    <mergeCell ref="G32:G36"/>
    <mergeCell ref="A24:C24"/>
    <mergeCell ref="A27:A31"/>
    <mergeCell ref="B27:B31"/>
    <mergeCell ref="C27:C31"/>
    <mergeCell ref="D27:D31"/>
    <mergeCell ref="E27:E31"/>
  </mergeCells>
  <pageMargins left="0.7" right="0.7" top="0.75" bottom="0.75" header="0.3" footer="0.3"/>
  <pageSetup paperSize="9"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view="pageLayout" topLeftCell="A19" workbookViewId="0">
      <selection activeCell="B34" sqref="B34"/>
    </sheetView>
  </sheetViews>
  <sheetFormatPr defaultRowHeight="15" x14ac:dyDescent="0.25"/>
  <cols>
    <col min="1" max="1" width="13.28515625" style="62" customWidth="1"/>
    <col min="2" max="8" width="14" style="62" customWidth="1"/>
    <col min="9" max="9" width="17.28515625" style="62" customWidth="1"/>
  </cols>
  <sheetData>
    <row r="1" spans="1:9" ht="18.75" x14ac:dyDescent="0.3">
      <c r="A1" s="42" t="s">
        <v>342</v>
      </c>
    </row>
    <row r="2" spans="1:9" ht="6.75" customHeight="1" x14ac:dyDescent="0.3">
      <c r="A2" s="42"/>
    </row>
    <row r="3" spans="1:9" ht="44.25" customHeight="1" x14ac:dyDescent="0.25">
      <c r="A3" s="235" t="s">
        <v>0</v>
      </c>
      <c r="B3" s="35" t="s">
        <v>343</v>
      </c>
      <c r="C3" s="35" t="s">
        <v>344</v>
      </c>
      <c r="D3" s="35" t="s">
        <v>345</v>
      </c>
      <c r="E3" s="34" t="s">
        <v>346</v>
      </c>
      <c r="F3" s="35" t="s">
        <v>347</v>
      </c>
      <c r="G3" s="35" t="s">
        <v>348</v>
      </c>
      <c r="H3" s="35" t="s">
        <v>349</v>
      </c>
      <c r="I3" s="34" t="s">
        <v>350</v>
      </c>
    </row>
    <row r="4" spans="1:9" ht="16.5" customHeight="1" x14ac:dyDescent="0.25">
      <c r="A4" s="37" t="s">
        <v>5</v>
      </c>
      <c r="B4" s="153">
        <v>512</v>
      </c>
      <c r="C4" s="153">
        <v>1698</v>
      </c>
      <c r="D4" s="153">
        <v>120</v>
      </c>
      <c r="E4" s="154">
        <f>SUM(B4:D4)</f>
        <v>2330</v>
      </c>
      <c r="F4" s="153">
        <v>2582</v>
      </c>
      <c r="G4" s="153">
        <v>6921</v>
      </c>
      <c r="H4" s="153">
        <v>92</v>
      </c>
      <c r="I4" s="153">
        <f>SUM(F4:H4)</f>
        <v>9595</v>
      </c>
    </row>
    <row r="5" spans="1:9" ht="16.5" customHeight="1" x14ac:dyDescent="0.25">
      <c r="A5" s="37" t="s">
        <v>11</v>
      </c>
      <c r="B5" s="151">
        <v>1124</v>
      </c>
      <c r="C5" s="102">
        <v>372</v>
      </c>
      <c r="D5" s="102">
        <v>205</v>
      </c>
      <c r="E5" s="154">
        <f>SUM(B5:D5)</f>
        <v>1701</v>
      </c>
      <c r="F5" s="102">
        <v>6111</v>
      </c>
      <c r="G5" s="102">
        <v>1402</v>
      </c>
      <c r="H5" s="102">
        <v>412</v>
      </c>
      <c r="I5" s="153">
        <f>SUM(F5:H5)</f>
        <v>7925</v>
      </c>
    </row>
    <row r="6" spans="1:9" ht="16.5" customHeight="1" x14ac:dyDescent="0.25">
      <c r="A6" s="37" t="s">
        <v>15</v>
      </c>
      <c r="B6" s="102">
        <v>742</v>
      </c>
      <c r="C6" s="102">
        <v>1328</v>
      </c>
      <c r="D6" s="102">
        <v>0</v>
      </c>
      <c r="E6" s="154">
        <f>SUM(B6:D6)</f>
        <v>2070</v>
      </c>
      <c r="F6" s="102">
        <v>3818</v>
      </c>
      <c r="G6" s="102">
        <v>5229</v>
      </c>
      <c r="H6" s="102">
        <v>0</v>
      </c>
      <c r="I6" s="153">
        <f>SUM(F6:H6)</f>
        <v>9047</v>
      </c>
    </row>
    <row r="7" spans="1:9" ht="16.5" customHeight="1" x14ac:dyDescent="0.25">
      <c r="A7" s="37" t="s">
        <v>18</v>
      </c>
      <c r="B7" s="102">
        <v>1007</v>
      </c>
      <c r="C7" s="102">
        <v>1869</v>
      </c>
      <c r="D7" s="102">
        <v>0</v>
      </c>
      <c r="E7" s="155">
        <f>SUM(B7:D7)</f>
        <v>2876</v>
      </c>
      <c r="F7" s="102">
        <v>5621</v>
      </c>
      <c r="G7" s="102">
        <v>9490</v>
      </c>
      <c r="H7" s="102">
        <v>0</v>
      </c>
      <c r="I7" s="156">
        <f>SUM(F7:H7)</f>
        <v>15111</v>
      </c>
    </row>
    <row r="8" spans="1:9" ht="16.5" customHeight="1" x14ac:dyDescent="0.25">
      <c r="A8" s="37" t="s">
        <v>26</v>
      </c>
      <c r="B8" s="102">
        <v>604</v>
      </c>
      <c r="C8" s="102">
        <v>593</v>
      </c>
      <c r="D8" s="102">
        <v>0</v>
      </c>
      <c r="E8" s="155">
        <f t="shared" ref="E8:E28" si="0">SUM(B8:D8)</f>
        <v>1197</v>
      </c>
      <c r="F8" s="102">
        <v>2965</v>
      </c>
      <c r="G8" s="102">
        <v>6939</v>
      </c>
      <c r="H8" s="102">
        <v>0</v>
      </c>
      <c r="I8" s="156">
        <f t="shared" ref="I8:I27" si="1">SUM(F8:H8)</f>
        <v>9904</v>
      </c>
    </row>
    <row r="9" spans="1:9" ht="16.5" customHeight="1" x14ac:dyDescent="0.25">
      <c r="A9" s="37" t="s">
        <v>30</v>
      </c>
      <c r="B9" s="102">
        <v>670</v>
      </c>
      <c r="C9" s="102">
        <v>66</v>
      </c>
      <c r="D9" s="102">
        <v>0</v>
      </c>
      <c r="E9" s="155">
        <f t="shared" si="0"/>
        <v>736</v>
      </c>
      <c r="F9" s="102">
        <v>3409</v>
      </c>
      <c r="G9" s="102">
        <v>437</v>
      </c>
      <c r="H9" s="102">
        <v>0</v>
      </c>
      <c r="I9" s="156">
        <f t="shared" si="1"/>
        <v>3846</v>
      </c>
    </row>
    <row r="10" spans="1:9" ht="16.5" customHeight="1" x14ac:dyDescent="0.25">
      <c r="A10" s="37" t="s">
        <v>36</v>
      </c>
      <c r="B10" s="102">
        <v>1243</v>
      </c>
      <c r="C10" s="102">
        <v>277</v>
      </c>
      <c r="D10" s="102">
        <v>0</v>
      </c>
      <c r="E10" s="155">
        <f t="shared" si="0"/>
        <v>1520</v>
      </c>
      <c r="F10" s="102">
        <v>8321</v>
      </c>
      <c r="G10" s="102">
        <v>1998</v>
      </c>
      <c r="H10" s="102">
        <v>0</v>
      </c>
      <c r="I10" s="156">
        <f t="shared" si="1"/>
        <v>10319</v>
      </c>
    </row>
    <row r="11" spans="1:9" ht="16.5" customHeight="1" x14ac:dyDescent="0.25">
      <c r="A11" s="37" t="s">
        <v>43</v>
      </c>
      <c r="B11" s="102">
        <v>625</v>
      </c>
      <c r="C11" s="102">
        <v>813</v>
      </c>
      <c r="D11" s="102">
        <v>0</v>
      </c>
      <c r="E11" s="155">
        <f t="shared" si="0"/>
        <v>1438</v>
      </c>
      <c r="F11" s="102">
        <v>6260</v>
      </c>
      <c r="G11" s="102">
        <v>4215</v>
      </c>
      <c r="H11" s="102">
        <v>0</v>
      </c>
      <c r="I11" s="156">
        <f t="shared" si="1"/>
        <v>10475</v>
      </c>
    </row>
    <row r="12" spans="1:9" ht="16.5" customHeight="1" x14ac:dyDescent="0.25">
      <c r="A12" s="37" t="s">
        <v>21</v>
      </c>
      <c r="B12" s="102">
        <v>160</v>
      </c>
      <c r="C12" s="102">
        <v>70</v>
      </c>
      <c r="D12" s="102">
        <v>0</v>
      </c>
      <c r="E12" s="155">
        <f t="shared" si="0"/>
        <v>230</v>
      </c>
      <c r="F12" s="102">
        <v>1326</v>
      </c>
      <c r="G12" s="102">
        <v>2898</v>
      </c>
      <c r="H12" s="102">
        <v>0</v>
      </c>
      <c r="I12" s="156">
        <f t="shared" si="1"/>
        <v>4224</v>
      </c>
    </row>
    <row r="13" spans="1:9" ht="16.5" customHeight="1" x14ac:dyDescent="0.25">
      <c r="A13" s="37" t="s">
        <v>50</v>
      </c>
      <c r="B13" s="102">
        <v>746</v>
      </c>
      <c r="C13" s="102">
        <v>120</v>
      </c>
      <c r="D13" s="102">
        <v>62</v>
      </c>
      <c r="E13" s="155">
        <f t="shared" si="0"/>
        <v>928</v>
      </c>
      <c r="F13" s="102">
        <v>8500</v>
      </c>
      <c r="G13" s="102">
        <v>1100</v>
      </c>
      <c r="H13" s="102">
        <v>0</v>
      </c>
      <c r="I13" s="156">
        <f t="shared" si="1"/>
        <v>9600</v>
      </c>
    </row>
    <row r="14" spans="1:9" ht="16.5" customHeight="1" x14ac:dyDescent="0.25">
      <c r="A14" s="37" t="s">
        <v>54</v>
      </c>
      <c r="B14" s="102">
        <v>145</v>
      </c>
      <c r="C14" s="102">
        <v>82</v>
      </c>
      <c r="D14" s="102">
        <v>0</v>
      </c>
      <c r="E14" s="155">
        <f t="shared" si="0"/>
        <v>227</v>
      </c>
      <c r="F14" s="102">
        <v>4300</v>
      </c>
      <c r="G14" s="102">
        <v>840</v>
      </c>
      <c r="H14" s="102">
        <v>0</v>
      </c>
      <c r="I14" s="156">
        <f t="shared" si="1"/>
        <v>5140</v>
      </c>
    </row>
    <row r="15" spans="1:9" ht="16.5" customHeight="1" x14ac:dyDescent="0.25">
      <c r="A15" s="37" t="s">
        <v>59</v>
      </c>
      <c r="B15" s="102">
        <v>349</v>
      </c>
      <c r="C15" s="102">
        <v>581</v>
      </c>
      <c r="D15" s="102">
        <v>0</v>
      </c>
      <c r="E15" s="155">
        <f t="shared" si="0"/>
        <v>930</v>
      </c>
      <c r="F15" s="102">
        <v>637</v>
      </c>
      <c r="G15" s="102">
        <v>5972</v>
      </c>
      <c r="H15" s="102">
        <v>0</v>
      </c>
      <c r="I15" s="156">
        <f t="shared" si="1"/>
        <v>6609</v>
      </c>
    </row>
    <row r="16" spans="1:9" ht="16.5" customHeight="1" x14ac:dyDescent="0.25">
      <c r="A16" s="37" t="s">
        <v>64</v>
      </c>
      <c r="B16" s="102">
        <v>1426</v>
      </c>
      <c r="C16" s="102">
        <v>441</v>
      </c>
      <c r="D16" s="102">
        <v>102</v>
      </c>
      <c r="E16" s="155">
        <f t="shared" si="0"/>
        <v>1969</v>
      </c>
      <c r="F16" s="102">
        <v>4531</v>
      </c>
      <c r="G16" s="102">
        <v>3125</v>
      </c>
      <c r="H16" s="102">
        <v>152</v>
      </c>
      <c r="I16" s="156">
        <f t="shared" si="1"/>
        <v>7808</v>
      </c>
    </row>
    <row r="17" spans="1:9" ht="16.5" customHeight="1" x14ac:dyDescent="0.25">
      <c r="A17" s="37" t="s">
        <v>70</v>
      </c>
      <c r="B17" s="102">
        <v>214</v>
      </c>
      <c r="C17" s="102">
        <v>968</v>
      </c>
      <c r="D17" s="102">
        <v>0</v>
      </c>
      <c r="E17" s="155">
        <f t="shared" si="0"/>
        <v>1182</v>
      </c>
      <c r="F17" s="102">
        <v>1149</v>
      </c>
      <c r="G17" s="102">
        <v>6329</v>
      </c>
      <c r="H17" s="102">
        <v>0</v>
      </c>
      <c r="I17" s="156">
        <f t="shared" si="1"/>
        <v>7478</v>
      </c>
    </row>
    <row r="18" spans="1:9" ht="16.5" customHeight="1" x14ac:dyDescent="0.25">
      <c r="A18" s="37" t="s">
        <v>77</v>
      </c>
      <c r="B18" s="102">
        <v>427</v>
      </c>
      <c r="C18" s="102">
        <v>0</v>
      </c>
      <c r="D18" s="102">
        <v>0</v>
      </c>
      <c r="E18" s="155">
        <f t="shared" si="0"/>
        <v>427</v>
      </c>
      <c r="F18" s="102">
        <v>2194</v>
      </c>
      <c r="G18" s="102">
        <v>0</v>
      </c>
      <c r="H18" s="102">
        <v>0</v>
      </c>
      <c r="I18" s="156">
        <f t="shared" si="1"/>
        <v>2194</v>
      </c>
    </row>
    <row r="19" spans="1:9" ht="16.5" customHeight="1" x14ac:dyDescent="0.25">
      <c r="A19" s="37" t="s">
        <v>73</v>
      </c>
      <c r="B19" s="102">
        <v>950</v>
      </c>
      <c r="C19" s="102">
        <v>123</v>
      </c>
      <c r="D19" s="102">
        <v>0</v>
      </c>
      <c r="E19" s="155">
        <f t="shared" si="0"/>
        <v>1073</v>
      </c>
      <c r="F19" s="102">
        <v>4563</v>
      </c>
      <c r="G19" s="102">
        <v>1124</v>
      </c>
      <c r="H19" s="102">
        <v>0</v>
      </c>
      <c r="I19" s="156">
        <f t="shared" si="1"/>
        <v>5687</v>
      </c>
    </row>
    <row r="20" spans="1:9" ht="16.5" customHeight="1" x14ac:dyDescent="0.25">
      <c r="A20" s="37" t="s">
        <v>87</v>
      </c>
      <c r="B20" s="102">
        <v>670</v>
      </c>
      <c r="C20" s="102">
        <v>615</v>
      </c>
      <c r="D20" s="102">
        <v>95</v>
      </c>
      <c r="E20" s="155">
        <f t="shared" si="0"/>
        <v>1380</v>
      </c>
      <c r="F20" s="102">
        <v>3230</v>
      </c>
      <c r="G20" s="102">
        <v>2855</v>
      </c>
      <c r="H20" s="102">
        <v>655</v>
      </c>
      <c r="I20" s="156">
        <f t="shared" si="1"/>
        <v>6740</v>
      </c>
    </row>
    <row r="21" spans="1:9" ht="16.5" customHeight="1" x14ac:dyDescent="0.25">
      <c r="A21" s="37" t="s">
        <v>92</v>
      </c>
      <c r="B21" s="102">
        <v>94</v>
      </c>
      <c r="C21" s="102">
        <v>278</v>
      </c>
      <c r="D21" s="102">
        <v>0</v>
      </c>
      <c r="E21" s="155">
        <f t="shared" si="0"/>
        <v>372</v>
      </c>
      <c r="F21" s="102">
        <v>6487</v>
      </c>
      <c r="G21" s="102">
        <v>7975</v>
      </c>
      <c r="H21" s="102">
        <v>0</v>
      </c>
      <c r="I21" s="156">
        <f t="shared" si="1"/>
        <v>14462</v>
      </c>
    </row>
    <row r="22" spans="1:9" ht="16.5" customHeight="1" x14ac:dyDescent="0.25">
      <c r="A22" s="37" t="s">
        <v>7</v>
      </c>
      <c r="B22" s="102">
        <v>1405</v>
      </c>
      <c r="C22" s="102">
        <v>876</v>
      </c>
      <c r="D22" s="102">
        <v>1510</v>
      </c>
      <c r="E22" s="155">
        <f t="shared" si="0"/>
        <v>3791</v>
      </c>
      <c r="F22" s="102">
        <v>12404</v>
      </c>
      <c r="G22" s="102">
        <v>6543</v>
      </c>
      <c r="H22" s="102">
        <v>2395</v>
      </c>
      <c r="I22" s="156">
        <f>SUM(F22:H22)</f>
        <v>21342</v>
      </c>
    </row>
    <row r="23" spans="1:9" ht="16.5" customHeight="1" x14ac:dyDescent="0.25">
      <c r="A23" s="37" t="s">
        <v>101</v>
      </c>
      <c r="B23" s="102">
        <v>125</v>
      </c>
      <c r="C23" s="102">
        <v>45</v>
      </c>
      <c r="D23" s="102">
        <v>0</v>
      </c>
      <c r="E23" s="155">
        <f t="shared" si="0"/>
        <v>170</v>
      </c>
      <c r="F23" s="102">
        <v>8912</v>
      </c>
      <c r="G23" s="102">
        <v>721</v>
      </c>
      <c r="H23" s="102">
        <v>0</v>
      </c>
      <c r="I23" s="156">
        <f t="shared" si="1"/>
        <v>9633</v>
      </c>
    </row>
    <row r="24" spans="1:9" ht="16.5" customHeight="1" x14ac:dyDescent="0.25">
      <c r="A24" s="37" t="s">
        <v>104</v>
      </c>
      <c r="B24" s="102">
        <v>873</v>
      </c>
      <c r="C24" s="102">
        <v>200</v>
      </c>
      <c r="D24" s="102">
        <v>333</v>
      </c>
      <c r="E24" s="155">
        <f t="shared" si="0"/>
        <v>1406</v>
      </c>
      <c r="F24" s="102">
        <v>3012</v>
      </c>
      <c r="G24" s="102">
        <v>1265</v>
      </c>
      <c r="H24" s="102">
        <v>990</v>
      </c>
      <c r="I24" s="156">
        <f t="shared" si="1"/>
        <v>5267</v>
      </c>
    </row>
    <row r="25" spans="1:9" ht="16.5" customHeight="1" x14ac:dyDescent="0.25">
      <c r="A25" s="37" t="s">
        <v>109</v>
      </c>
      <c r="B25" s="102">
        <v>1015</v>
      </c>
      <c r="C25" s="102">
        <v>125</v>
      </c>
      <c r="D25" s="102">
        <v>0</v>
      </c>
      <c r="E25" s="155">
        <f t="shared" si="0"/>
        <v>1140</v>
      </c>
      <c r="F25" s="102">
        <v>4020</v>
      </c>
      <c r="G25" s="102">
        <v>495</v>
      </c>
      <c r="H25" s="102">
        <v>0</v>
      </c>
      <c r="I25" s="156">
        <f t="shared" si="1"/>
        <v>4515</v>
      </c>
    </row>
    <row r="26" spans="1:9" ht="16.5" customHeight="1" x14ac:dyDescent="0.25">
      <c r="A26" s="37" t="s">
        <v>113</v>
      </c>
      <c r="B26" s="102">
        <v>792</v>
      </c>
      <c r="C26" s="102">
        <v>136</v>
      </c>
      <c r="D26" s="102">
        <v>49</v>
      </c>
      <c r="E26" s="155">
        <f t="shared" si="0"/>
        <v>977</v>
      </c>
      <c r="F26" s="102">
        <v>5023</v>
      </c>
      <c r="G26" s="102">
        <v>2340</v>
      </c>
      <c r="H26" s="102">
        <v>1130</v>
      </c>
      <c r="I26" s="156">
        <f t="shared" si="1"/>
        <v>8493</v>
      </c>
    </row>
    <row r="27" spans="1:9" ht="16.5" customHeight="1" x14ac:dyDescent="0.25">
      <c r="A27" s="37" t="s">
        <v>17</v>
      </c>
      <c r="B27" s="102">
        <v>168</v>
      </c>
      <c r="C27" s="102">
        <v>180</v>
      </c>
      <c r="D27" s="102">
        <v>0</v>
      </c>
      <c r="E27" s="155">
        <f t="shared" si="0"/>
        <v>348</v>
      </c>
      <c r="F27" s="102">
        <v>3780</v>
      </c>
      <c r="G27" s="102">
        <v>2300</v>
      </c>
      <c r="H27" s="102">
        <v>0</v>
      </c>
      <c r="I27" s="156">
        <f t="shared" si="1"/>
        <v>6080</v>
      </c>
    </row>
    <row r="28" spans="1:9" ht="16.5" customHeight="1" x14ac:dyDescent="0.25">
      <c r="A28" s="37" t="s">
        <v>121</v>
      </c>
      <c r="B28" s="102">
        <v>371</v>
      </c>
      <c r="C28" s="102">
        <v>486</v>
      </c>
      <c r="D28" s="102">
        <v>0</v>
      </c>
      <c r="E28" s="155">
        <f t="shared" si="0"/>
        <v>857</v>
      </c>
      <c r="F28" s="102">
        <v>2791</v>
      </c>
      <c r="G28" s="102">
        <v>3021</v>
      </c>
      <c r="H28" s="102">
        <v>0</v>
      </c>
      <c r="I28" s="156">
        <f>SUM(F28:H28)</f>
        <v>5812</v>
      </c>
    </row>
    <row r="29" spans="1:9" ht="16.5" customHeight="1" x14ac:dyDescent="0.25">
      <c r="A29" s="37" t="s">
        <v>127</v>
      </c>
      <c r="B29" s="102">
        <v>0</v>
      </c>
      <c r="C29" s="102">
        <v>0</v>
      </c>
      <c r="D29" s="102">
        <v>0</v>
      </c>
      <c r="E29" s="155">
        <v>0</v>
      </c>
      <c r="F29" s="102">
        <v>0</v>
      </c>
      <c r="G29" s="102">
        <v>0</v>
      </c>
      <c r="H29" s="102">
        <v>0</v>
      </c>
      <c r="I29" s="156">
        <v>0</v>
      </c>
    </row>
    <row r="30" spans="1:9" ht="16.5" customHeight="1" x14ac:dyDescent="0.25">
      <c r="A30" s="7" t="s">
        <v>141</v>
      </c>
      <c r="B30" s="155">
        <f>SUM(B4:B29)</f>
        <v>16457</v>
      </c>
      <c r="C30" s="155">
        <f t="shared" ref="C30:I30" si="2">SUM(C4:C29)</f>
        <v>12342</v>
      </c>
      <c r="D30" s="155">
        <f t="shared" si="2"/>
        <v>2476</v>
      </c>
      <c r="E30" s="155">
        <f t="shared" si="2"/>
        <v>31275</v>
      </c>
      <c r="F30" s="155">
        <f t="shared" si="2"/>
        <v>115946</v>
      </c>
      <c r="G30" s="155">
        <f t="shared" si="2"/>
        <v>85534</v>
      </c>
      <c r="H30" s="155">
        <f t="shared" si="2"/>
        <v>5826</v>
      </c>
      <c r="I30" s="155">
        <f t="shared" si="2"/>
        <v>207306</v>
      </c>
    </row>
    <row r="31" spans="1:9" ht="18.75" x14ac:dyDescent="0.3">
      <c r="A31" s="42" t="s">
        <v>351</v>
      </c>
      <c r="B31" s="184"/>
      <c r="C31" s="184"/>
      <c r="D31" s="184"/>
      <c r="E31" s="185"/>
      <c r="F31" s="184"/>
      <c r="G31" s="184"/>
      <c r="H31" s="184"/>
      <c r="I31" s="184"/>
    </row>
    <row r="32" spans="1:9" ht="8.25" customHeight="1" x14ac:dyDescent="0.25">
      <c r="A32" s="36"/>
      <c r="B32" s="184"/>
      <c r="C32" s="184"/>
      <c r="D32" s="184"/>
      <c r="E32" s="185"/>
      <c r="F32" s="184"/>
      <c r="G32" s="184"/>
      <c r="H32" s="184"/>
      <c r="I32" s="184"/>
    </row>
    <row r="33" spans="1:9" ht="38.25" x14ac:dyDescent="0.25">
      <c r="A33" s="235" t="s">
        <v>0</v>
      </c>
      <c r="B33" s="186" t="s">
        <v>352</v>
      </c>
      <c r="C33" s="186" t="s">
        <v>353</v>
      </c>
      <c r="D33" s="186" t="s">
        <v>354</v>
      </c>
      <c r="E33" s="186" t="s">
        <v>355</v>
      </c>
      <c r="F33" s="186" t="s">
        <v>356</v>
      </c>
      <c r="G33" s="186" t="s">
        <v>357</v>
      </c>
      <c r="H33" s="186" t="s">
        <v>358</v>
      </c>
      <c r="I33" s="186" t="s">
        <v>359</v>
      </c>
    </row>
    <row r="34" spans="1:9" ht="16.5" customHeight="1" x14ac:dyDescent="0.25">
      <c r="A34" s="37" t="s">
        <v>5</v>
      </c>
      <c r="B34" s="102">
        <v>0</v>
      </c>
      <c r="C34" s="102">
        <v>0</v>
      </c>
      <c r="D34" s="102">
        <v>264</v>
      </c>
      <c r="E34" s="155">
        <f>SUM(B34:D34)</f>
        <v>264</v>
      </c>
      <c r="F34" s="102">
        <v>918</v>
      </c>
      <c r="G34" s="102">
        <v>1136</v>
      </c>
      <c r="H34" s="102">
        <v>436</v>
      </c>
      <c r="I34" s="155">
        <f>SUM(F34:H34)</f>
        <v>2490</v>
      </c>
    </row>
    <row r="35" spans="1:9" ht="16.5" customHeight="1" x14ac:dyDescent="0.25">
      <c r="A35" s="37" t="s">
        <v>11</v>
      </c>
      <c r="B35" s="102">
        <v>47</v>
      </c>
      <c r="C35" s="102">
        <v>30</v>
      </c>
      <c r="D35" s="102">
        <v>38</v>
      </c>
      <c r="E35" s="155">
        <f>SUM(B35:D35)</f>
        <v>115</v>
      </c>
      <c r="F35" s="102">
        <v>4975</v>
      </c>
      <c r="G35" s="102">
        <v>293</v>
      </c>
      <c r="H35" s="102">
        <v>141</v>
      </c>
      <c r="I35" s="155">
        <f>SUM(F35:H35)</f>
        <v>5409</v>
      </c>
    </row>
    <row r="36" spans="1:9" ht="16.5" customHeight="1" x14ac:dyDescent="0.25">
      <c r="A36" s="37" t="s">
        <v>15</v>
      </c>
      <c r="B36" s="102">
        <v>0</v>
      </c>
      <c r="C36" s="102">
        <v>357</v>
      </c>
      <c r="D36" s="102">
        <v>0</v>
      </c>
      <c r="E36" s="155">
        <f>SUM(B36:D36)</f>
        <v>357</v>
      </c>
      <c r="F36" s="102">
        <v>1239</v>
      </c>
      <c r="G36" s="102">
        <v>607</v>
      </c>
      <c r="H36" s="102">
        <v>0</v>
      </c>
      <c r="I36" s="155">
        <f>SUM(F36:H36)</f>
        <v>1846</v>
      </c>
    </row>
    <row r="37" spans="1:9" ht="16.5" customHeight="1" x14ac:dyDescent="0.25">
      <c r="A37" s="37" t="s">
        <v>18</v>
      </c>
      <c r="B37" s="102">
        <v>0</v>
      </c>
      <c r="C37" s="102">
        <v>346</v>
      </c>
      <c r="D37" s="102">
        <v>0</v>
      </c>
      <c r="E37" s="155">
        <f>SUM(B37:D37)</f>
        <v>346</v>
      </c>
      <c r="F37" s="102">
        <v>3074</v>
      </c>
      <c r="G37" s="102">
        <v>1244</v>
      </c>
      <c r="H37" s="102">
        <v>0</v>
      </c>
      <c r="I37" s="155">
        <f>SUM(F37:H37)</f>
        <v>4318</v>
      </c>
    </row>
    <row r="38" spans="1:9" ht="16.5" customHeight="1" x14ac:dyDescent="0.25">
      <c r="A38" s="37" t="s">
        <v>26</v>
      </c>
      <c r="B38" s="102">
        <v>83</v>
      </c>
      <c r="C38" s="102">
        <v>0</v>
      </c>
      <c r="D38" s="102">
        <v>0</v>
      </c>
      <c r="E38" s="155">
        <f t="shared" ref="E38:E59" si="3">SUM(B38:D38)</f>
        <v>83</v>
      </c>
      <c r="F38" s="102">
        <v>822</v>
      </c>
      <c r="G38" s="102">
        <v>1423</v>
      </c>
      <c r="H38" s="102">
        <v>0</v>
      </c>
      <c r="I38" s="155">
        <f t="shared" ref="I38:I60" si="4">SUM(F38:H38)</f>
        <v>2245</v>
      </c>
    </row>
    <row r="39" spans="1:9" ht="16.5" customHeight="1" x14ac:dyDescent="0.25">
      <c r="A39" s="37" t="s">
        <v>30</v>
      </c>
      <c r="B39" s="102">
        <v>0</v>
      </c>
      <c r="C39" s="102">
        <v>0</v>
      </c>
      <c r="D39" s="102">
        <v>0</v>
      </c>
      <c r="E39" s="155">
        <f t="shared" si="3"/>
        <v>0</v>
      </c>
      <c r="F39" s="102">
        <v>896</v>
      </c>
      <c r="G39" s="102">
        <v>186</v>
      </c>
      <c r="H39" s="102">
        <v>0</v>
      </c>
      <c r="I39" s="155">
        <f t="shared" si="4"/>
        <v>1082</v>
      </c>
    </row>
    <row r="40" spans="1:9" ht="16.5" customHeight="1" x14ac:dyDescent="0.25">
      <c r="A40" s="37" t="s">
        <v>36</v>
      </c>
      <c r="B40" s="102">
        <v>156</v>
      </c>
      <c r="C40" s="102">
        <v>0</v>
      </c>
      <c r="D40" s="102">
        <v>0</v>
      </c>
      <c r="E40" s="155">
        <f t="shared" si="3"/>
        <v>156</v>
      </c>
      <c r="F40" s="102">
        <v>2152</v>
      </c>
      <c r="G40" s="102">
        <v>678</v>
      </c>
      <c r="H40" s="102">
        <v>0</v>
      </c>
      <c r="I40" s="155">
        <f t="shared" si="4"/>
        <v>2830</v>
      </c>
    </row>
    <row r="41" spans="1:9" ht="16.5" customHeight="1" x14ac:dyDescent="0.25">
      <c r="A41" s="37" t="s">
        <v>43</v>
      </c>
      <c r="B41" s="102">
        <v>232</v>
      </c>
      <c r="C41" s="102">
        <v>134</v>
      </c>
      <c r="D41" s="102">
        <v>0</v>
      </c>
      <c r="E41" s="155">
        <f>SUM(B41:D41)</f>
        <v>366</v>
      </c>
      <c r="F41" s="102">
        <v>1090</v>
      </c>
      <c r="G41" s="102">
        <v>1505</v>
      </c>
      <c r="H41" s="102">
        <v>0</v>
      </c>
      <c r="I41" s="155">
        <f t="shared" si="4"/>
        <v>2595</v>
      </c>
    </row>
    <row r="42" spans="1:9" ht="16.5" customHeight="1" x14ac:dyDescent="0.25">
      <c r="A42" s="37" t="s">
        <v>21</v>
      </c>
      <c r="B42" s="102">
        <v>485</v>
      </c>
      <c r="C42" s="102">
        <v>248</v>
      </c>
      <c r="D42" s="102">
        <v>0</v>
      </c>
      <c r="E42" s="155">
        <f t="shared" si="3"/>
        <v>733</v>
      </c>
      <c r="F42" s="102">
        <v>1608</v>
      </c>
      <c r="G42" s="102">
        <v>954</v>
      </c>
      <c r="H42" s="102">
        <v>0</v>
      </c>
      <c r="I42" s="155">
        <f t="shared" si="4"/>
        <v>2562</v>
      </c>
    </row>
    <row r="43" spans="1:9" ht="16.5" customHeight="1" x14ac:dyDescent="0.25">
      <c r="A43" s="37" t="s">
        <v>50</v>
      </c>
      <c r="B43" s="102">
        <v>392</v>
      </c>
      <c r="C43" s="102">
        <v>0</v>
      </c>
      <c r="D43" s="102">
        <v>0</v>
      </c>
      <c r="E43" s="155">
        <f t="shared" si="3"/>
        <v>392</v>
      </c>
      <c r="F43" s="102">
        <v>4300</v>
      </c>
      <c r="G43" s="102">
        <v>640</v>
      </c>
      <c r="H43" s="102">
        <v>0</v>
      </c>
      <c r="I43" s="155">
        <f t="shared" si="4"/>
        <v>4940</v>
      </c>
    </row>
    <row r="44" spans="1:9" ht="16.5" customHeight="1" x14ac:dyDescent="0.25">
      <c r="A44" s="37" t="s">
        <v>54</v>
      </c>
      <c r="B44" s="102">
        <v>0</v>
      </c>
      <c r="C44" s="102">
        <v>0</v>
      </c>
      <c r="D44" s="102">
        <v>0</v>
      </c>
      <c r="E44" s="155">
        <f t="shared" si="3"/>
        <v>0</v>
      </c>
      <c r="F44" s="102">
        <v>530</v>
      </c>
      <c r="G44" s="102">
        <v>0</v>
      </c>
      <c r="H44" s="102">
        <v>0</v>
      </c>
      <c r="I44" s="155">
        <f t="shared" si="4"/>
        <v>530</v>
      </c>
    </row>
    <row r="45" spans="1:9" ht="16.5" customHeight="1" x14ac:dyDescent="0.25">
      <c r="A45" s="37" t="s">
        <v>59</v>
      </c>
      <c r="B45" s="102">
        <v>0</v>
      </c>
      <c r="C45" s="102">
        <v>41</v>
      </c>
      <c r="D45" s="102">
        <v>0</v>
      </c>
      <c r="E45" s="155">
        <f t="shared" si="3"/>
        <v>41</v>
      </c>
      <c r="F45" s="102">
        <v>461</v>
      </c>
      <c r="G45" s="102">
        <v>508</v>
      </c>
      <c r="H45" s="102">
        <v>0</v>
      </c>
      <c r="I45" s="155">
        <f t="shared" si="4"/>
        <v>969</v>
      </c>
    </row>
    <row r="46" spans="1:9" ht="16.5" customHeight="1" x14ac:dyDescent="0.25">
      <c r="A46" s="37" t="s">
        <v>64</v>
      </c>
      <c r="B46" s="102">
        <v>125</v>
      </c>
      <c r="C46" s="102">
        <v>74</v>
      </c>
      <c r="D46" s="102">
        <v>0</v>
      </c>
      <c r="E46" s="155">
        <f t="shared" si="3"/>
        <v>199</v>
      </c>
      <c r="F46" s="102">
        <v>2563</v>
      </c>
      <c r="G46" s="102">
        <v>443</v>
      </c>
      <c r="H46" s="102">
        <v>0</v>
      </c>
      <c r="I46" s="155">
        <f t="shared" si="4"/>
        <v>3006</v>
      </c>
    </row>
    <row r="47" spans="1:9" ht="16.5" customHeight="1" x14ac:dyDescent="0.25">
      <c r="A47" s="37" t="s">
        <v>70</v>
      </c>
      <c r="B47" s="102">
        <v>0</v>
      </c>
      <c r="C47" s="102">
        <v>68</v>
      </c>
      <c r="D47" s="102">
        <v>0</v>
      </c>
      <c r="E47" s="155">
        <f t="shared" si="3"/>
        <v>68</v>
      </c>
      <c r="F47" s="102">
        <v>0</v>
      </c>
      <c r="G47" s="102">
        <v>1549</v>
      </c>
      <c r="H47" s="102">
        <v>0</v>
      </c>
      <c r="I47" s="155">
        <f t="shared" si="4"/>
        <v>1549</v>
      </c>
    </row>
    <row r="48" spans="1:9" ht="16.5" customHeight="1" x14ac:dyDescent="0.25">
      <c r="A48" s="37" t="s">
        <v>77</v>
      </c>
      <c r="B48" s="102">
        <v>0</v>
      </c>
      <c r="C48" s="102">
        <v>0</v>
      </c>
      <c r="D48" s="102">
        <v>0</v>
      </c>
      <c r="E48" s="155">
        <f t="shared" si="3"/>
        <v>0</v>
      </c>
      <c r="F48" s="102">
        <v>663</v>
      </c>
      <c r="G48" s="102">
        <v>0</v>
      </c>
      <c r="H48" s="102">
        <v>0</v>
      </c>
      <c r="I48" s="155">
        <f t="shared" si="4"/>
        <v>663</v>
      </c>
    </row>
    <row r="49" spans="1:9" ht="16.5" customHeight="1" x14ac:dyDescent="0.25">
      <c r="A49" s="37" t="s">
        <v>73</v>
      </c>
      <c r="B49" s="102">
        <v>0</v>
      </c>
      <c r="C49" s="102">
        <v>0</v>
      </c>
      <c r="D49" s="102">
        <v>0</v>
      </c>
      <c r="E49" s="155">
        <f t="shared" si="3"/>
        <v>0</v>
      </c>
      <c r="F49" s="102">
        <v>2194</v>
      </c>
      <c r="G49" s="102">
        <v>0</v>
      </c>
      <c r="H49" s="102">
        <v>0</v>
      </c>
      <c r="I49" s="155">
        <f t="shared" si="4"/>
        <v>2194</v>
      </c>
    </row>
    <row r="50" spans="1:9" ht="16.5" customHeight="1" x14ac:dyDescent="0.25">
      <c r="A50" s="37" t="s">
        <v>87</v>
      </c>
      <c r="B50" s="102">
        <v>0</v>
      </c>
      <c r="C50" s="102">
        <v>0</v>
      </c>
      <c r="D50" s="102">
        <v>0</v>
      </c>
      <c r="E50" s="155">
        <f t="shared" si="3"/>
        <v>0</v>
      </c>
      <c r="F50" s="102">
        <v>650</v>
      </c>
      <c r="G50" s="102">
        <v>1150</v>
      </c>
      <c r="H50" s="102">
        <v>0</v>
      </c>
      <c r="I50" s="155">
        <f t="shared" si="4"/>
        <v>1800</v>
      </c>
    </row>
    <row r="51" spans="1:9" ht="16.5" customHeight="1" x14ac:dyDescent="0.25">
      <c r="A51" s="37" t="s">
        <v>92</v>
      </c>
      <c r="B51" s="102">
        <v>0</v>
      </c>
      <c r="C51" s="102">
        <v>184</v>
      </c>
      <c r="D51" s="102">
        <v>98</v>
      </c>
      <c r="E51" s="155">
        <f t="shared" si="3"/>
        <v>282</v>
      </c>
      <c r="F51" s="102">
        <v>1158</v>
      </c>
      <c r="G51" s="102">
        <v>3303</v>
      </c>
      <c r="H51" s="102">
        <v>0</v>
      </c>
      <c r="I51" s="155">
        <f t="shared" si="4"/>
        <v>4461</v>
      </c>
    </row>
    <row r="52" spans="1:9" ht="16.5" customHeight="1" x14ac:dyDescent="0.25">
      <c r="A52" s="37" t="s">
        <v>7</v>
      </c>
      <c r="B52" s="102">
        <v>25</v>
      </c>
      <c r="C52" s="102">
        <v>454</v>
      </c>
      <c r="D52" s="102">
        <v>290</v>
      </c>
      <c r="E52" s="155">
        <f t="shared" si="3"/>
        <v>769</v>
      </c>
      <c r="F52" s="102">
        <v>6408</v>
      </c>
      <c r="G52" s="102">
        <v>5092</v>
      </c>
      <c r="H52" s="102">
        <v>1705</v>
      </c>
      <c r="I52" s="155">
        <f t="shared" si="4"/>
        <v>13205</v>
      </c>
    </row>
    <row r="53" spans="1:9" ht="16.5" customHeight="1" x14ac:dyDescent="0.25">
      <c r="A53" s="37" t="s">
        <v>101</v>
      </c>
      <c r="B53" s="102">
        <v>246</v>
      </c>
      <c r="C53" s="102">
        <v>0</v>
      </c>
      <c r="D53" s="102">
        <v>0</v>
      </c>
      <c r="E53" s="155">
        <f t="shared" si="3"/>
        <v>246</v>
      </c>
      <c r="F53" s="102">
        <v>3613</v>
      </c>
      <c r="G53" s="102">
        <v>1512</v>
      </c>
      <c r="H53" s="102">
        <v>0</v>
      </c>
      <c r="I53" s="155">
        <f t="shared" si="4"/>
        <v>5125</v>
      </c>
    </row>
    <row r="54" spans="1:9" ht="16.5" customHeight="1" x14ac:dyDescent="0.25">
      <c r="A54" s="37" t="s">
        <v>104</v>
      </c>
      <c r="B54" s="102">
        <v>185</v>
      </c>
      <c r="C54" s="102">
        <v>0</v>
      </c>
      <c r="D54" s="102">
        <v>0</v>
      </c>
      <c r="E54" s="155">
        <f t="shared" si="3"/>
        <v>185</v>
      </c>
      <c r="F54" s="102">
        <v>1997</v>
      </c>
      <c r="G54" s="102">
        <v>0</v>
      </c>
      <c r="H54" s="102">
        <v>0</v>
      </c>
      <c r="I54" s="155">
        <f t="shared" si="4"/>
        <v>1997</v>
      </c>
    </row>
    <row r="55" spans="1:9" ht="16.5" customHeight="1" x14ac:dyDescent="0.25">
      <c r="A55" s="37" t="s">
        <v>109</v>
      </c>
      <c r="B55" s="102">
        <v>0</v>
      </c>
      <c r="C55" s="102">
        <v>230</v>
      </c>
      <c r="D55" s="102">
        <v>0</v>
      </c>
      <c r="E55" s="155">
        <f t="shared" si="3"/>
        <v>230</v>
      </c>
      <c r="F55" s="102">
        <v>2235</v>
      </c>
      <c r="G55" s="102">
        <v>0</v>
      </c>
      <c r="H55" s="102">
        <v>0</v>
      </c>
      <c r="I55" s="155">
        <f t="shared" si="4"/>
        <v>2235</v>
      </c>
    </row>
    <row r="56" spans="1:9" ht="16.5" customHeight="1" x14ac:dyDescent="0.25">
      <c r="A56" s="37" t="s">
        <v>113</v>
      </c>
      <c r="B56" s="102">
        <v>0</v>
      </c>
      <c r="C56" s="102">
        <v>204</v>
      </c>
      <c r="D56" s="102">
        <v>0</v>
      </c>
      <c r="E56" s="155">
        <f t="shared" si="3"/>
        <v>204</v>
      </c>
      <c r="F56" s="102">
        <v>1619</v>
      </c>
      <c r="G56" s="102">
        <v>517</v>
      </c>
      <c r="H56" s="102">
        <v>398</v>
      </c>
      <c r="I56" s="155">
        <f t="shared" si="4"/>
        <v>2534</v>
      </c>
    </row>
    <row r="57" spans="1:9" ht="16.5" customHeight="1" x14ac:dyDescent="0.25">
      <c r="A57" s="37" t="s">
        <v>17</v>
      </c>
      <c r="B57" s="102">
        <v>64</v>
      </c>
      <c r="C57" s="102">
        <v>0</v>
      </c>
      <c r="D57" s="102">
        <v>0</v>
      </c>
      <c r="E57" s="155">
        <f t="shared" si="3"/>
        <v>64</v>
      </c>
      <c r="F57" s="102">
        <v>3123</v>
      </c>
      <c r="G57" s="102">
        <v>0</v>
      </c>
      <c r="H57" s="102">
        <v>350</v>
      </c>
      <c r="I57" s="155">
        <f t="shared" si="4"/>
        <v>3473</v>
      </c>
    </row>
    <row r="58" spans="1:9" ht="16.5" customHeight="1" x14ac:dyDescent="0.25">
      <c r="A58" s="37" t="s">
        <v>121</v>
      </c>
      <c r="B58" s="102">
        <v>33</v>
      </c>
      <c r="C58" s="102">
        <v>0</v>
      </c>
      <c r="D58" s="102">
        <v>0</v>
      </c>
      <c r="E58" s="155">
        <f t="shared" si="3"/>
        <v>33</v>
      </c>
      <c r="F58" s="102">
        <v>1731</v>
      </c>
      <c r="G58" s="102">
        <v>425</v>
      </c>
      <c r="H58" s="102">
        <v>325</v>
      </c>
      <c r="I58" s="155">
        <f t="shared" si="4"/>
        <v>2481</v>
      </c>
    </row>
    <row r="59" spans="1:9" ht="16.5" customHeight="1" x14ac:dyDescent="0.25">
      <c r="A59" s="37" t="s">
        <v>127</v>
      </c>
      <c r="B59" s="102">
        <v>0</v>
      </c>
      <c r="C59" s="102">
        <v>0</v>
      </c>
      <c r="D59" s="102">
        <v>0</v>
      </c>
      <c r="E59" s="155">
        <f t="shared" si="3"/>
        <v>0</v>
      </c>
      <c r="F59" s="102">
        <v>0</v>
      </c>
      <c r="G59" s="102">
        <v>0</v>
      </c>
      <c r="H59" s="102">
        <v>0</v>
      </c>
      <c r="I59" s="155">
        <f t="shared" si="4"/>
        <v>0</v>
      </c>
    </row>
    <row r="60" spans="1:9" ht="21.75" customHeight="1" thickBot="1" x14ac:dyDescent="0.3">
      <c r="A60" s="4" t="s">
        <v>141</v>
      </c>
      <c r="B60" s="157">
        <f>SUM(B34:B59)</f>
        <v>2073</v>
      </c>
      <c r="C60" s="157">
        <f t="shared" ref="C60:H60" si="5">SUM(C34:C59)</f>
        <v>2370</v>
      </c>
      <c r="D60" s="157">
        <f t="shared" si="5"/>
        <v>690</v>
      </c>
      <c r="E60" s="157">
        <f t="shared" si="5"/>
        <v>5133</v>
      </c>
      <c r="F60" s="157">
        <f t="shared" si="5"/>
        <v>50019</v>
      </c>
      <c r="G60" s="157">
        <f t="shared" si="5"/>
        <v>23165</v>
      </c>
      <c r="H60" s="157">
        <f t="shared" si="5"/>
        <v>3355</v>
      </c>
      <c r="I60" s="155">
        <f t="shared" si="4"/>
        <v>76539</v>
      </c>
    </row>
  </sheetData>
  <pageMargins left="0.84375" right="0.7" top="0.75" bottom="0.53125" header="0.4375" footer="0.3"/>
  <pageSetup paperSize="9" orientation="landscape" r:id="rId1"/>
  <headerFooter differentOddEven="1">
    <oddHeader>&amp;C28</oddHeader>
    <evenHeader>&amp;C29</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Layout" topLeftCell="A10" workbookViewId="0">
      <selection activeCell="D6" sqref="D6"/>
    </sheetView>
  </sheetViews>
  <sheetFormatPr defaultRowHeight="15" x14ac:dyDescent="0.25"/>
  <cols>
    <col min="1" max="8" width="16.28515625" style="27" customWidth="1"/>
  </cols>
  <sheetData>
    <row r="1" spans="1:8" ht="27" customHeight="1" x14ac:dyDescent="0.25">
      <c r="A1" s="65" t="s">
        <v>360</v>
      </c>
      <c r="B1" s="28"/>
      <c r="C1" s="28"/>
      <c r="D1" s="28"/>
    </row>
    <row r="2" spans="1:8" ht="18.75" x14ac:dyDescent="0.25">
      <c r="A2" s="52" t="s">
        <v>0</v>
      </c>
      <c r="B2" s="53" t="s">
        <v>405</v>
      </c>
      <c r="C2" s="53" t="s">
        <v>406</v>
      </c>
      <c r="D2" s="53" t="s">
        <v>407</v>
      </c>
      <c r="E2" s="44" t="s">
        <v>408</v>
      </c>
      <c r="F2" s="53" t="s">
        <v>409</v>
      </c>
      <c r="G2" s="35" t="s">
        <v>410</v>
      </c>
      <c r="H2" s="51" t="s">
        <v>141</v>
      </c>
    </row>
    <row r="3" spans="1:8" ht="16.5" customHeight="1" x14ac:dyDescent="0.25">
      <c r="A3" s="37" t="s">
        <v>5</v>
      </c>
      <c r="B3" s="59">
        <v>1</v>
      </c>
      <c r="C3" s="59">
        <v>1</v>
      </c>
      <c r="D3" s="59"/>
      <c r="E3" s="59"/>
      <c r="F3" s="59">
        <v>2</v>
      </c>
      <c r="G3" s="59">
        <v>1</v>
      </c>
      <c r="H3" s="6">
        <f>SUM(B3:G3)</f>
        <v>5</v>
      </c>
    </row>
    <row r="4" spans="1:8" ht="16.5" customHeight="1" x14ac:dyDescent="0.25">
      <c r="A4" s="37" t="s">
        <v>11</v>
      </c>
      <c r="B4" s="59">
        <v>12</v>
      </c>
      <c r="C4" s="59">
        <v>4</v>
      </c>
      <c r="D4" s="59">
        <v>2</v>
      </c>
      <c r="E4" s="59">
        <v>1</v>
      </c>
      <c r="F4" s="59">
        <v>4</v>
      </c>
      <c r="G4" s="59"/>
      <c r="H4" s="6">
        <f t="shared" ref="H4:H30" si="0">SUM(B4:G4)</f>
        <v>23</v>
      </c>
    </row>
    <row r="5" spans="1:8" ht="16.5" customHeight="1" x14ac:dyDescent="0.25">
      <c r="A5" s="37" t="s">
        <v>15</v>
      </c>
      <c r="B5" s="59"/>
      <c r="C5" s="59"/>
      <c r="D5" s="59">
        <v>1</v>
      </c>
      <c r="E5" s="59">
        <v>1</v>
      </c>
      <c r="F5" s="59"/>
      <c r="G5" s="59"/>
      <c r="H5" s="6">
        <f t="shared" si="0"/>
        <v>2</v>
      </c>
    </row>
    <row r="6" spans="1:8" ht="16.5" customHeight="1" x14ac:dyDescent="0.25">
      <c r="A6" s="37" t="s">
        <v>18</v>
      </c>
      <c r="B6" s="59">
        <v>2</v>
      </c>
      <c r="C6" s="59"/>
      <c r="D6" s="59"/>
      <c r="E6" s="59">
        <v>2</v>
      </c>
      <c r="F6" s="59">
        <v>1</v>
      </c>
      <c r="G6" s="59"/>
      <c r="H6" s="6">
        <f t="shared" si="0"/>
        <v>5</v>
      </c>
    </row>
    <row r="7" spans="1:8" ht="16.5" customHeight="1" x14ac:dyDescent="0.25">
      <c r="A7" s="37" t="s">
        <v>26</v>
      </c>
      <c r="B7" s="59">
        <v>1</v>
      </c>
      <c r="C7" s="59"/>
      <c r="D7" s="59"/>
      <c r="E7" s="59"/>
      <c r="F7" s="59"/>
      <c r="G7" s="59"/>
      <c r="H7" s="6">
        <f t="shared" si="0"/>
        <v>1</v>
      </c>
    </row>
    <row r="8" spans="1:8" ht="16.5" customHeight="1" x14ac:dyDescent="0.25">
      <c r="A8" s="37" t="s">
        <v>30</v>
      </c>
      <c r="B8" s="59">
        <v>1</v>
      </c>
      <c r="C8" s="59"/>
      <c r="D8" s="59"/>
      <c r="E8" s="59"/>
      <c r="F8" s="59"/>
      <c r="G8" s="59"/>
      <c r="H8" s="6">
        <f t="shared" si="0"/>
        <v>1</v>
      </c>
    </row>
    <row r="9" spans="1:8" ht="16.5" customHeight="1" x14ac:dyDescent="0.25">
      <c r="A9" s="37" t="s">
        <v>36</v>
      </c>
      <c r="B9" s="59">
        <v>3</v>
      </c>
      <c r="C9" s="59"/>
      <c r="D9" s="59">
        <v>1</v>
      </c>
      <c r="E9" s="59"/>
      <c r="F9" s="59"/>
      <c r="G9" s="59"/>
      <c r="H9" s="6">
        <f t="shared" si="0"/>
        <v>4</v>
      </c>
    </row>
    <row r="10" spans="1:8" ht="16.5" customHeight="1" x14ac:dyDescent="0.25">
      <c r="A10" s="37" t="s">
        <v>43</v>
      </c>
      <c r="B10" s="59">
        <v>2</v>
      </c>
      <c r="C10" s="59"/>
      <c r="D10" s="59">
        <v>2</v>
      </c>
      <c r="E10" s="59">
        <v>2</v>
      </c>
      <c r="F10" s="59">
        <v>2</v>
      </c>
      <c r="G10" s="59">
        <v>2</v>
      </c>
      <c r="H10" s="6">
        <f t="shared" si="0"/>
        <v>10</v>
      </c>
    </row>
    <row r="11" spans="1:8" ht="16.5" customHeight="1" x14ac:dyDescent="0.25">
      <c r="A11" s="37" t="s">
        <v>21</v>
      </c>
      <c r="B11" s="59"/>
      <c r="C11" s="59"/>
      <c r="D11" s="59"/>
      <c r="E11" s="59"/>
      <c r="F11" s="59"/>
      <c r="G11" s="59">
        <v>1</v>
      </c>
      <c r="H11" s="6">
        <f t="shared" si="0"/>
        <v>1</v>
      </c>
    </row>
    <row r="12" spans="1:8" ht="16.5" customHeight="1" x14ac:dyDescent="0.25">
      <c r="A12" s="37" t="s">
        <v>50</v>
      </c>
      <c r="B12" s="59">
        <v>1</v>
      </c>
      <c r="C12" s="59"/>
      <c r="D12" s="59"/>
      <c r="E12" s="59">
        <v>1</v>
      </c>
      <c r="F12" s="59"/>
      <c r="G12" s="59"/>
      <c r="H12" s="6">
        <f t="shared" si="0"/>
        <v>2</v>
      </c>
    </row>
    <row r="13" spans="1:8" ht="16.5" customHeight="1" x14ac:dyDescent="0.25">
      <c r="A13" s="37" t="s">
        <v>54</v>
      </c>
      <c r="B13" s="59"/>
      <c r="C13" s="59"/>
      <c r="D13" s="59"/>
      <c r="E13" s="59"/>
      <c r="F13" s="59"/>
      <c r="G13" s="59">
        <v>1</v>
      </c>
      <c r="H13" s="6">
        <f t="shared" si="0"/>
        <v>1</v>
      </c>
    </row>
    <row r="14" spans="1:8" ht="16.5" customHeight="1" x14ac:dyDescent="0.25">
      <c r="A14" s="37" t="s">
        <v>59</v>
      </c>
      <c r="B14" s="59"/>
      <c r="C14" s="59"/>
      <c r="D14" s="59"/>
      <c r="E14" s="59"/>
      <c r="F14" s="59"/>
      <c r="G14" s="59"/>
      <c r="H14" s="6">
        <v>0</v>
      </c>
    </row>
    <row r="15" spans="1:8" ht="16.5" customHeight="1" x14ac:dyDescent="0.25">
      <c r="A15" s="37" t="s">
        <v>64</v>
      </c>
      <c r="B15" s="59">
        <v>4</v>
      </c>
      <c r="C15" s="59">
        <v>3</v>
      </c>
      <c r="D15" s="59">
        <v>2</v>
      </c>
      <c r="E15" s="59">
        <v>1</v>
      </c>
      <c r="F15" s="59"/>
      <c r="G15" s="59">
        <v>1</v>
      </c>
      <c r="H15" s="6">
        <f t="shared" si="0"/>
        <v>11</v>
      </c>
    </row>
    <row r="16" spans="1:8" ht="16.5" customHeight="1" x14ac:dyDescent="0.25">
      <c r="A16" s="37" t="s">
        <v>70</v>
      </c>
      <c r="B16" s="59"/>
      <c r="C16" s="59"/>
      <c r="D16" s="59">
        <v>3</v>
      </c>
      <c r="E16" s="59"/>
      <c r="F16" s="59"/>
      <c r="G16" s="59">
        <v>2</v>
      </c>
      <c r="H16" s="6">
        <f t="shared" si="0"/>
        <v>5</v>
      </c>
    </row>
    <row r="17" spans="1:8" ht="16.5" customHeight="1" x14ac:dyDescent="0.25">
      <c r="A17" s="37" t="s">
        <v>77</v>
      </c>
      <c r="B17" s="59"/>
      <c r="C17" s="59">
        <v>3</v>
      </c>
      <c r="D17" s="59"/>
      <c r="E17" s="59"/>
      <c r="F17" s="59"/>
      <c r="G17" s="59">
        <v>1</v>
      </c>
      <c r="H17" s="6">
        <f t="shared" si="0"/>
        <v>4</v>
      </c>
    </row>
    <row r="18" spans="1:8" ht="16.5" customHeight="1" x14ac:dyDescent="0.25">
      <c r="A18" s="37" t="s">
        <v>73</v>
      </c>
      <c r="B18" s="59">
        <v>2</v>
      </c>
      <c r="C18" s="59"/>
      <c r="D18" s="59"/>
      <c r="E18" s="59"/>
      <c r="F18" s="59">
        <v>1</v>
      </c>
      <c r="G18" s="59"/>
      <c r="H18" s="6">
        <f t="shared" si="0"/>
        <v>3</v>
      </c>
    </row>
    <row r="19" spans="1:8" ht="16.5" customHeight="1" x14ac:dyDescent="0.25">
      <c r="A19" s="37" t="s">
        <v>87</v>
      </c>
      <c r="B19" s="59">
        <v>6</v>
      </c>
      <c r="C19" s="59">
        <v>3</v>
      </c>
      <c r="D19" s="59">
        <v>4</v>
      </c>
      <c r="E19" s="59">
        <v>1</v>
      </c>
      <c r="F19" s="59"/>
      <c r="G19" s="59">
        <v>3</v>
      </c>
      <c r="H19" s="6">
        <f t="shared" si="0"/>
        <v>17</v>
      </c>
    </row>
    <row r="20" spans="1:8" ht="16.5" customHeight="1" x14ac:dyDescent="0.25">
      <c r="A20" s="37" t="s">
        <v>92</v>
      </c>
      <c r="B20" s="59">
        <v>1</v>
      </c>
      <c r="C20" s="59">
        <v>1</v>
      </c>
      <c r="D20" s="59"/>
      <c r="E20" s="59"/>
      <c r="F20" s="59"/>
      <c r="G20" s="59"/>
      <c r="H20" s="6">
        <f t="shared" si="0"/>
        <v>2</v>
      </c>
    </row>
    <row r="21" spans="1:8" ht="16.5" customHeight="1" x14ac:dyDescent="0.25">
      <c r="A21" s="37" t="s">
        <v>7</v>
      </c>
      <c r="B21" s="59">
        <v>6</v>
      </c>
      <c r="C21" s="59">
        <v>3</v>
      </c>
      <c r="D21" s="59">
        <v>4</v>
      </c>
      <c r="E21" s="59">
        <v>4</v>
      </c>
      <c r="F21" s="59"/>
      <c r="G21" s="59">
        <v>1</v>
      </c>
      <c r="H21" s="6">
        <f t="shared" si="0"/>
        <v>18</v>
      </c>
    </row>
    <row r="22" spans="1:8" ht="16.5" customHeight="1" x14ac:dyDescent="0.25">
      <c r="A22" s="37" t="s">
        <v>101</v>
      </c>
      <c r="B22" s="59">
        <v>1</v>
      </c>
      <c r="C22" s="59"/>
      <c r="D22" s="59">
        <v>1</v>
      </c>
      <c r="E22" s="59"/>
      <c r="F22" s="59">
        <v>1</v>
      </c>
      <c r="G22" s="59"/>
      <c r="H22" s="6">
        <f t="shared" si="0"/>
        <v>3</v>
      </c>
    </row>
    <row r="23" spans="1:8" ht="16.5" customHeight="1" x14ac:dyDescent="0.25">
      <c r="A23" s="37" t="s">
        <v>104</v>
      </c>
      <c r="B23" s="59">
        <v>7</v>
      </c>
      <c r="C23" s="59">
        <v>5</v>
      </c>
      <c r="D23" s="59">
        <v>5</v>
      </c>
      <c r="E23" s="59">
        <v>2</v>
      </c>
      <c r="F23" s="59">
        <v>2</v>
      </c>
      <c r="G23" s="59"/>
      <c r="H23" s="6">
        <f t="shared" si="0"/>
        <v>21</v>
      </c>
    </row>
    <row r="24" spans="1:8" ht="16.5" customHeight="1" x14ac:dyDescent="0.25">
      <c r="A24" s="37" t="s">
        <v>109</v>
      </c>
      <c r="B24" s="59"/>
      <c r="C24" s="59">
        <v>1</v>
      </c>
      <c r="D24" s="59"/>
      <c r="E24" s="59">
        <v>2</v>
      </c>
      <c r="F24" s="59"/>
      <c r="G24" s="59"/>
      <c r="H24" s="6">
        <f t="shared" si="0"/>
        <v>3</v>
      </c>
    </row>
    <row r="25" spans="1:8" ht="16.5" customHeight="1" x14ac:dyDescent="0.25">
      <c r="A25" s="37" t="s">
        <v>113</v>
      </c>
      <c r="B25" s="59"/>
      <c r="C25" s="59">
        <v>1</v>
      </c>
      <c r="D25" s="59"/>
      <c r="E25" s="59">
        <v>2</v>
      </c>
      <c r="F25" s="59"/>
      <c r="G25" s="59"/>
      <c r="H25" s="6">
        <f t="shared" si="0"/>
        <v>3</v>
      </c>
    </row>
    <row r="26" spans="1:8" ht="16.5" customHeight="1" x14ac:dyDescent="0.25">
      <c r="A26" s="37" t="s">
        <v>17</v>
      </c>
      <c r="B26" s="59"/>
      <c r="C26" s="59"/>
      <c r="D26" s="59">
        <v>1</v>
      </c>
      <c r="E26" s="59"/>
      <c r="F26" s="59"/>
      <c r="G26" s="59">
        <v>2</v>
      </c>
      <c r="H26" s="6">
        <f t="shared" si="0"/>
        <v>3</v>
      </c>
    </row>
    <row r="27" spans="1:8" ht="16.5" customHeight="1" x14ac:dyDescent="0.25">
      <c r="A27" s="37" t="s">
        <v>121</v>
      </c>
      <c r="B27" s="59">
        <v>1</v>
      </c>
      <c r="C27" s="59">
        <v>1</v>
      </c>
      <c r="D27" s="59"/>
      <c r="E27" s="59"/>
      <c r="F27" s="59"/>
      <c r="G27" s="59"/>
      <c r="H27" s="6">
        <f t="shared" si="0"/>
        <v>2</v>
      </c>
    </row>
    <row r="28" spans="1:8" ht="16.5" customHeight="1" x14ac:dyDescent="0.25">
      <c r="A28" s="37" t="s">
        <v>127</v>
      </c>
      <c r="B28" s="59">
        <v>1</v>
      </c>
      <c r="C28" s="59">
        <v>6</v>
      </c>
      <c r="D28" s="59">
        <v>10</v>
      </c>
      <c r="E28" s="59">
        <v>3</v>
      </c>
      <c r="F28" s="59">
        <v>2</v>
      </c>
      <c r="G28" s="59">
        <v>4</v>
      </c>
      <c r="H28" s="6">
        <f t="shared" si="0"/>
        <v>26</v>
      </c>
    </row>
    <row r="29" spans="1:8" ht="16.5" customHeight="1" x14ac:dyDescent="0.25">
      <c r="A29" s="37" t="s">
        <v>159</v>
      </c>
      <c r="B29" s="59">
        <v>91</v>
      </c>
      <c r="C29" s="59">
        <v>63</v>
      </c>
      <c r="D29" s="59">
        <v>39</v>
      </c>
      <c r="E29" s="59">
        <v>47</v>
      </c>
      <c r="F29" s="59">
        <v>34</v>
      </c>
      <c r="G29" s="59">
        <v>14</v>
      </c>
      <c r="H29" s="6">
        <f t="shared" si="0"/>
        <v>288</v>
      </c>
    </row>
    <row r="30" spans="1:8" ht="16.5" customHeight="1" thickBot="1" x14ac:dyDescent="0.3">
      <c r="A30" s="4" t="s">
        <v>141</v>
      </c>
      <c r="B30" s="5">
        <f t="shared" ref="B30:G30" si="1">SUM(B3:B29)</f>
        <v>143</v>
      </c>
      <c r="C30" s="5">
        <f t="shared" si="1"/>
        <v>95</v>
      </c>
      <c r="D30" s="5">
        <f t="shared" si="1"/>
        <v>75</v>
      </c>
      <c r="E30" s="5">
        <f t="shared" si="1"/>
        <v>69</v>
      </c>
      <c r="F30" s="5">
        <f t="shared" si="1"/>
        <v>49</v>
      </c>
      <c r="G30" s="5">
        <f t="shared" si="1"/>
        <v>33</v>
      </c>
      <c r="H30" s="6">
        <f t="shared" si="0"/>
        <v>464</v>
      </c>
    </row>
  </sheetData>
  <pageMargins left="0.76041666666666663" right="0.7" top="0.75" bottom="0.58333333333333337" header="0.47916666666666669" footer="0.3"/>
  <pageSetup paperSize="9" orientation="landscape" r:id="rId1"/>
  <headerFooter>
    <oddHeader>&amp;C30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Layout" topLeftCell="A22" workbookViewId="0">
      <selection activeCell="L28" sqref="L28"/>
    </sheetView>
  </sheetViews>
  <sheetFormatPr defaultRowHeight="15" x14ac:dyDescent="0.25"/>
  <cols>
    <col min="1" max="1" width="12.5703125" style="62" customWidth="1"/>
    <col min="2" max="2" width="10" style="62" customWidth="1"/>
    <col min="3" max="3" width="9.28515625" style="62" customWidth="1"/>
    <col min="4" max="11" width="10.5703125" style="62" customWidth="1"/>
    <col min="12" max="12" width="13.42578125" style="62" customWidth="1"/>
    <col min="13" max="16384" width="9.140625" style="27"/>
  </cols>
  <sheetData>
    <row r="1" spans="1:12" ht="20.25" x14ac:dyDescent="0.3">
      <c r="A1" s="100" t="s">
        <v>361</v>
      </c>
    </row>
    <row r="2" spans="1:12" ht="15.75" x14ac:dyDescent="0.25">
      <c r="A2" s="36"/>
    </row>
    <row r="3" spans="1:12" ht="28.5" customHeight="1" x14ac:dyDescent="0.25">
      <c r="A3" s="75" t="s">
        <v>0</v>
      </c>
      <c r="B3" s="258" t="s">
        <v>362</v>
      </c>
      <c r="C3" s="258"/>
      <c r="D3" s="258"/>
      <c r="E3" s="258"/>
      <c r="F3" s="258"/>
      <c r="G3" s="258" t="s">
        <v>363</v>
      </c>
      <c r="H3" s="258"/>
      <c r="I3" s="258"/>
      <c r="J3" s="268" t="s">
        <v>393</v>
      </c>
      <c r="K3" s="270"/>
      <c r="L3" s="75" t="s">
        <v>131</v>
      </c>
    </row>
    <row r="4" spans="1:12" ht="18.75" x14ac:dyDescent="0.25">
      <c r="A4" s="78"/>
      <c r="B4" s="73" t="s">
        <v>433</v>
      </c>
      <c r="C4" s="73" t="s">
        <v>434</v>
      </c>
      <c r="D4" s="73" t="s">
        <v>364</v>
      </c>
      <c r="E4" s="73" t="s">
        <v>435</v>
      </c>
      <c r="F4" s="73" t="s">
        <v>436</v>
      </c>
      <c r="G4" s="73" t="s">
        <v>434</v>
      </c>
      <c r="H4" s="73" t="s">
        <v>437</v>
      </c>
      <c r="I4" s="73" t="s">
        <v>436</v>
      </c>
      <c r="J4" s="73" t="s">
        <v>437</v>
      </c>
      <c r="K4" s="73" t="s">
        <v>436</v>
      </c>
      <c r="L4" s="3"/>
    </row>
    <row r="5" spans="1:12" ht="15" customHeight="1" x14ac:dyDescent="0.25">
      <c r="A5" s="37" t="s">
        <v>5</v>
      </c>
      <c r="B5" s="59"/>
      <c r="C5" s="59"/>
      <c r="D5" s="59"/>
      <c r="E5" s="59"/>
      <c r="F5" s="59">
        <v>1</v>
      </c>
      <c r="G5" s="59">
        <v>1</v>
      </c>
      <c r="H5" s="59"/>
      <c r="I5" s="59"/>
      <c r="J5" s="59"/>
      <c r="K5" s="59"/>
      <c r="L5" s="6">
        <f>SUM(B5:K5)</f>
        <v>2</v>
      </c>
    </row>
    <row r="6" spans="1:12" ht="15" customHeight="1" x14ac:dyDescent="0.25">
      <c r="A6" s="37" t="s">
        <v>11</v>
      </c>
      <c r="B6" s="59"/>
      <c r="C6" s="59"/>
      <c r="D6" s="59"/>
      <c r="E6" s="59"/>
      <c r="F6" s="59">
        <v>1</v>
      </c>
      <c r="G6" s="59"/>
      <c r="H6" s="59"/>
      <c r="I6" s="59"/>
      <c r="J6" s="59"/>
      <c r="K6" s="59"/>
      <c r="L6" s="6">
        <f t="shared" ref="L6:L32" si="0">SUM(B6:K6)</f>
        <v>1</v>
      </c>
    </row>
    <row r="7" spans="1:12" ht="15" customHeight="1" x14ac:dyDescent="0.25">
      <c r="A7" s="37" t="s">
        <v>15</v>
      </c>
      <c r="B7" s="59"/>
      <c r="C7" s="59"/>
      <c r="D7" s="59"/>
      <c r="E7" s="59"/>
      <c r="F7" s="59"/>
      <c r="G7" s="59"/>
      <c r="H7" s="59"/>
      <c r="I7" s="59"/>
      <c r="J7" s="59">
        <v>1</v>
      </c>
      <c r="K7" s="108"/>
      <c r="L7" s="6">
        <f t="shared" si="0"/>
        <v>1</v>
      </c>
    </row>
    <row r="8" spans="1:12" ht="15" customHeight="1" x14ac:dyDescent="0.25">
      <c r="A8" s="37" t="s">
        <v>18</v>
      </c>
      <c r="B8" s="59"/>
      <c r="C8" s="105"/>
      <c r="D8" s="59"/>
      <c r="E8" s="59"/>
      <c r="F8" s="59"/>
      <c r="G8" s="59">
        <v>1</v>
      </c>
      <c r="H8" s="59"/>
      <c r="I8" s="59"/>
      <c r="J8" s="59"/>
      <c r="K8" s="59"/>
      <c r="L8" s="6">
        <f t="shared" si="0"/>
        <v>1</v>
      </c>
    </row>
    <row r="9" spans="1:12" ht="15" customHeight="1" x14ac:dyDescent="0.25">
      <c r="A9" s="37" t="s">
        <v>26</v>
      </c>
      <c r="B9" s="59">
        <v>1</v>
      </c>
      <c r="C9" s="59"/>
      <c r="D9" s="59"/>
      <c r="E9" s="59"/>
      <c r="F9" s="59"/>
      <c r="G9" s="59"/>
      <c r="H9" s="59"/>
      <c r="I9" s="59"/>
      <c r="J9" s="59"/>
      <c r="K9" s="59"/>
      <c r="L9" s="6">
        <f t="shared" si="0"/>
        <v>1</v>
      </c>
    </row>
    <row r="10" spans="1:12" ht="15" customHeight="1" x14ac:dyDescent="0.25">
      <c r="A10" s="37" t="s">
        <v>30</v>
      </c>
      <c r="B10" s="59">
        <v>1</v>
      </c>
      <c r="C10" s="59"/>
      <c r="D10" s="59"/>
      <c r="E10" s="59"/>
      <c r="F10" s="59"/>
      <c r="G10" s="59"/>
      <c r="H10" s="59"/>
      <c r="I10" s="59"/>
      <c r="J10" s="59">
        <v>1</v>
      </c>
      <c r="K10" s="59"/>
      <c r="L10" s="6">
        <f t="shared" si="0"/>
        <v>2</v>
      </c>
    </row>
    <row r="11" spans="1:12" ht="15" customHeight="1" x14ac:dyDescent="0.25">
      <c r="A11" s="37" t="s">
        <v>36</v>
      </c>
      <c r="B11" s="59">
        <v>1</v>
      </c>
      <c r="C11" s="59"/>
      <c r="D11" s="59">
        <v>1</v>
      </c>
      <c r="E11" s="59"/>
      <c r="F11" s="59"/>
      <c r="G11" s="59"/>
      <c r="H11" s="59"/>
      <c r="I11" s="59"/>
      <c r="J11" s="59"/>
      <c r="K11" s="59">
        <v>1</v>
      </c>
      <c r="L11" s="6">
        <f t="shared" si="0"/>
        <v>3</v>
      </c>
    </row>
    <row r="12" spans="1:12" ht="15" customHeight="1" x14ac:dyDescent="0.25">
      <c r="A12" s="37" t="s">
        <v>43</v>
      </c>
      <c r="B12" s="59"/>
      <c r="C12" s="59"/>
      <c r="D12" s="59"/>
      <c r="E12" s="59"/>
      <c r="F12" s="59">
        <v>1</v>
      </c>
      <c r="G12" s="59"/>
      <c r="H12" s="59">
        <v>1</v>
      </c>
      <c r="I12" s="59"/>
      <c r="J12" s="59"/>
      <c r="K12" s="59">
        <v>1</v>
      </c>
      <c r="L12" s="6">
        <f t="shared" si="0"/>
        <v>3</v>
      </c>
    </row>
    <row r="13" spans="1:12" ht="15" customHeight="1" x14ac:dyDescent="0.25">
      <c r="A13" s="37" t="s">
        <v>21</v>
      </c>
      <c r="B13" s="59">
        <v>2</v>
      </c>
      <c r="C13" s="59"/>
      <c r="D13" s="59"/>
      <c r="E13" s="59"/>
      <c r="F13" s="59"/>
      <c r="G13" s="59"/>
      <c r="H13" s="59"/>
      <c r="I13" s="59"/>
      <c r="J13" s="59"/>
      <c r="K13" s="59"/>
      <c r="L13" s="6">
        <f t="shared" si="0"/>
        <v>2</v>
      </c>
    </row>
    <row r="14" spans="1:12" ht="15" customHeight="1" x14ac:dyDescent="0.25">
      <c r="A14" s="37" t="s">
        <v>50</v>
      </c>
      <c r="B14" s="59"/>
      <c r="C14" s="59">
        <v>1</v>
      </c>
      <c r="D14" s="59"/>
      <c r="E14" s="59"/>
      <c r="F14" s="59"/>
      <c r="G14" s="59"/>
      <c r="H14" s="59"/>
      <c r="I14" s="59"/>
      <c r="J14" s="59"/>
      <c r="K14" s="59"/>
      <c r="L14" s="6">
        <f t="shared" si="0"/>
        <v>1</v>
      </c>
    </row>
    <row r="15" spans="1:12" ht="15" customHeight="1" x14ac:dyDescent="0.25">
      <c r="A15" s="37" t="s">
        <v>54</v>
      </c>
      <c r="B15" s="59"/>
      <c r="C15" s="59"/>
      <c r="D15" s="59"/>
      <c r="E15" s="59"/>
      <c r="F15" s="59"/>
      <c r="G15" s="59"/>
      <c r="H15" s="59"/>
      <c r="I15" s="59"/>
      <c r="J15" s="59"/>
      <c r="K15" s="59"/>
      <c r="L15" s="6">
        <f t="shared" si="0"/>
        <v>0</v>
      </c>
    </row>
    <row r="16" spans="1:12" ht="15" customHeight="1" x14ac:dyDescent="0.25">
      <c r="A16" s="37" t="s">
        <v>59</v>
      </c>
      <c r="B16" s="59">
        <v>1</v>
      </c>
      <c r="C16" s="59"/>
      <c r="D16" s="59"/>
      <c r="E16" s="59"/>
      <c r="F16" s="59"/>
      <c r="G16" s="59"/>
      <c r="H16" s="59"/>
      <c r="I16" s="59"/>
      <c r="J16" s="59"/>
      <c r="K16" s="59"/>
      <c r="L16" s="6">
        <f t="shared" si="0"/>
        <v>1</v>
      </c>
    </row>
    <row r="17" spans="1:12" ht="15" customHeight="1" x14ac:dyDescent="0.25">
      <c r="A17" s="37" t="s">
        <v>64</v>
      </c>
      <c r="B17" s="59"/>
      <c r="C17" s="105"/>
      <c r="D17" s="59"/>
      <c r="E17" s="59">
        <v>1</v>
      </c>
      <c r="F17" s="59">
        <v>2</v>
      </c>
      <c r="G17" s="59"/>
      <c r="H17" s="59">
        <v>3</v>
      </c>
      <c r="I17" s="59">
        <v>1</v>
      </c>
      <c r="J17" s="59"/>
      <c r="K17" s="59">
        <v>1</v>
      </c>
      <c r="L17" s="6">
        <f t="shared" si="0"/>
        <v>8</v>
      </c>
    </row>
    <row r="18" spans="1:12" ht="15" customHeight="1" x14ac:dyDescent="0.25">
      <c r="A18" s="37" t="s">
        <v>70</v>
      </c>
      <c r="B18" s="59"/>
      <c r="C18" s="59"/>
      <c r="D18" s="59"/>
      <c r="E18" s="59"/>
      <c r="F18" s="59"/>
      <c r="G18" s="59"/>
      <c r="H18" s="59"/>
      <c r="I18" s="59"/>
      <c r="J18" s="59"/>
      <c r="K18" s="59">
        <v>1</v>
      </c>
      <c r="L18" s="6">
        <f t="shared" si="0"/>
        <v>1</v>
      </c>
    </row>
    <row r="19" spans="1:12" ht="15" customHeight="1" x14ac:dyDescent="0.25">
      <c r="A19" s="37" t="s">
        <v>77</v>
      </c>
      <c r="B19" s="59"/>
      <c r="C19" s="59"/>
      <c r="D19" s="59"/>
      <c r="E19" s="59"/>
      <c r="F19" s="59"/>
      <c r="G19" s="59"/>
      <c r="H19" s="59">
        <v>1</v>
      </c>
      <c r="I19" s="59"/>
      <c r="J19" s="59"/>
      <c r="K19" s="59"/>
      <c r="L19" s="6">
        <f t="shared" si="0"/>
        <v>1</v>
      </c>
    </row>
    <row r="20" spans="1:12" ht="15" customHeight="1" x14ac:dyDescent="0.25">
      <c r="A20" s="37" t="s">
        <v>73</v>
      </c>
      <c r="B20" s="59"/>
      <c r="C20" s="59"/>
      <c r="D20" s="59"/>
      <c r="E20" s="59"/>
      <c r="F20" s="59"/>
      <c r="G20" s="59"/>
      <c r="H20" s="59"/>
      <c r="I20" s="59"/>
      <c r="J20" s="59"/>
      <c r="K20" s="59"/>
      <c r="L20" s="6">
        <f t="shared" si="0"/>
        <v>0</v>
      </c>
    </row>
    <row r="21" spans="1:12" ht="15" customHeight="1" x14ac:dyDescent="0.25">
      <c r="A21" s="37" t="s">
        <v>87</v>
      </c>
      <c r="B21" s="59"/>
      <c r="C21" s="59"/>
      <c r="D21" s="59"/>
      <c r="E21" s="59">
        <v>1</v>
      </c>
      <c r="F21" s="59"/>
      <c r="G21" s="59"/>
      <c r="H21" s="59"/>
      <c r="I21" s="59"/>
      <c r="J21" s="59">
        <v>1</v>
      </c>
      <c r="K21" s="59"/>
      <c r="L21" s="6">
        <f t="shared" si="0"/>
        <v>2</v>
      </c>
    </row>
    <row r="22" spans="1:12" ht="15" customHeight="1" x14ac:dyDescent="0.25">
      <c r="A22" s="37" t="s">
        <v>92</v>
      </c>
      <c r="B22" s="59"/>
      <c r="C22" s="105"/>
      <c r="D22" s="59">
        <v>1</v>
      </c>
      <c r="E22" s="59"/>
      <c r="F22" s="59"/>
      <c r="G22" s="59"/>
      <c r="H22" s="59"/>
      <c r="I22" s="59"/>
      <c r="J22" s="59">
        <v>1</v>
      </c>
      <c r="K22" s="59">
        <v>2</v>
      </c>
      <c r="L22" s="6">
        <f t="shared" si="0"/>
        <v>4</v>
      </c>
    </row>
    <row r="23" spans="1:12" ht="15" customHeight="1" x14ac:dyDescent="0.25">
      <c r="A23" s="37" t="s">
        <v>7</v>
      </c>
      <c r="B23" s="59">
        <v>1</v>
      </c>
      <c r="C23" s="59"/>
      <c r="D23" s="59"/>
      <c r="E23" s="59"/>
      <c r="F23" s="59"/>
      <c r="G23" s="59"/>
      <c r="H23" s="59"/>
      <c r="I23" s="59"/>
      <c r="J23" s="59"/>
      <c r="K23" s="59">
        <v>1</v>
      </c>
      <c r="L23" s="6">
        <f t="shared" si="0"/>
        <v>2</v>
      </c>
    </row>
    <row r="24" spans="1:12" ht="15" customHeight="1" x14ac:dyDescent="0.25">
      <c r="A24" s="37" t="s">
        <v>101</v>
      </c>
      <c r="B24" s="59">
        <v>1</v>
      </c>
      <c r="C24" s="59"/>
      <c r="D24" s="59"/>
      <c r="E24" s="59">
        <v>1</v>
      </c>
      <c r="F24" s="59"/>
      <c r="G24" s="59"/>
      <c r="H24" s="59"/>
      <c r="I24" s="59"/>
      <c r="J24" s="59"/>
      <c r="K24" s="59"/>
      <c r="L24" s="6">
        <f t="shared" si="0"/>
        <v>2</v>
      </c>
    </row>
    <row r="25" spans="1:12" ht="15" customHeight="1" x14ac:dyDescent="0.25">
      <c r="A25" s="37" t="s">
        <v>104</v>
      </c>
      <c r="B25" s="59"/>
      <c r="C25" s="105"/>
      <c r="D25" s="59"/>
      <c r="E25" s="59"/>
      <c r="F25" s="59"/>
      <c r="G25" s="59"/>
      <c r="H25" s="59"/>
      <c r="I25" s="59"/>
      <c r="J25" s="59"/>
      <c r="K25" s="59">
        <v>1</v>
      </c>
      <c r="L25" s="6">
        <f t="shared" si="0"/>
        <v>1</v>
      </c>
    </row>
    <row r="26" spans="1:12" ht="15" customHeight="1" x14ac:dyDescent="0.25">
      <c r="A26" s="37" t="s">
        <v>109</v>
      </c>
      <c r="B26" s="59"/>
      <c r="C26" s="59"/>
      <c r="D26" s="59"/>
      <c r="E26" s="59"/>
      <c r="F26" s="59"/>
      <c r="G26" s="59"/>
      <c r="H26" s="59"/>
      <c r="I26" s="59"/>
      <c r="J26" s="59"/>
      <c r="K26" s="59"/>
      <c r="L26" s="6">
        <f t="shared" si="0"/>
        <v>0</v>
      </c>
    </row>
    <row r="27" spans="1:12" ht="15" customHeight="1" x14ac:dyDescent="0.25">
      <c r="A27" s="37" t="s">
        <v>113</v>
      </c>
      <c r="B27" s="59"/>
      <c r="C27" s="59">
        <v>1</v>
      </c>
      <c r="D27" s="59"/>
      <c r="E27" s="59"/>
      <c r="F27" s="59"/>
      <c r="G27" s="59"/>
      <c r="H27" s="59"/>
      <c r="I27" s="59"/>
      <c r="J27" s="59"/>
      <c r="K27" s="59">
        <v>1</v>
      </c>
      <c r="L27" s="6">
        <f t="shared" si="0"/>
        <v>2</v>
      </c>
    </row>
    <row r="28" spans="1:12" ht="15" customHeight="1" x14ac:dyDescent="0.25">
      <c r="A28" s="37" t="s">
        <v>17</v>
      </c>
      <c r="B28" s="59"/>
      <c r="C28" s="105">
        <v>1</v>
      </c>
      <c r="D28" s="59"/>
      <c r="E28" s="59">
        <v>2</v>
      </c>
      <c r="F28" s="59">
        <v>1</v>
      </c>
      <c r="G28" s="59"/>
      <c r="H28" s="59"/>
      <c r="I28" s="59"/>
      <c r="J28" s="59"/>
      <c r="K28" s="59">
        <v>1</v>
      </c>
      <c r="L28" s="6">
        <f t="shared" si="0"/>
        <v>5</v>
      </c>
    </row>
    <row r="29" spans="1:12" ht="15" customHeight="1" x14ac:dyDescent="0.25">
      <c r="A29" s="37" t="s">
        <v>121</v>
      </c>
      <c r="B29" s="59"/>
      <c r="C29" s="59"/>
      <c r="D29" s="59">
        <v>1</v>
      </c>
      <c r="E29" s="59"/>
      <c r="F29" s="59"/>
      <c r="G29" s="59"/>
      <c r="H29" s="59"/>
      <c r="I29" s="59"/>
      <c r="J29" s="59"/>
      <c r="K29" s="59">
        <v>1</v>
      </c>
      <c r="L29" s="6">
        <f t="shared" si="0"/>
        <v>2</v>
      </c>
    </row>
    <row r="30" spans="1:12" ht="15" customHeight="1" x14ac:dyDescent="0.25">
      <c r="A30" s="37" t="s">
        <v>127</v>
      </c>
      <c r="B30" s="59"/>
      <c r="C30" s="59"/>
      <c r="D30" s="59"/>
      <c r="E30" s="59"/>
      <c r="F30" s="59"/>
      <c r="G30" s="59"/>
      <c r="H30" s="59"/>
      <c r="I30" s="59"/>
      <c r="J30" s="59"/>
      <c r="K30" s="59"/>
      <c r="L30" s="6">
        <f t="shared" si="0"/>
        <v>0</v>
      </c>
    </row>
    <row r="31" spans="1:12" ht="15" customHeight="1" x14ac:dyDescent="0.25">
      <c r="A31" s="37" t="s">
        <v>159</v>
      </c>
      <c r="B31" s="59"/>
      <c r="C31" s="107">
        <v>1</v>
      </c>
      <c r="D31" s="59"/>
      <c r="E31" s="59"/>
      <c r="F31" s="59"/>
      <c r="G31" s="59">
        <v>2</v>
      </c>
      <c r="H31" s="59">
        <v>3</v>
      </c>
      <c r="I31" s="59">
        <v>3</v>
      </c>
      <c r="J31" s="59">
        <v>2</v>
      </c>
      <c r="K31" s="59">
        <v>2</v>
      </c>
      <c r="L31" s="6">
        <f t="shared" si="0"/>
        <v>13</v>
      </c>
    </row>
    <row r="32" spans="1:12" ht="18" customHeight="1" thickBot="1" x14ac:dyDescent="0.3">
      <c r="A32" s="20" t="s">
        <v>141</v>
      </c>
      <c r="B32" s="5">
        <f>SUM(B5:B31)</f>
        <v>8</v>
      </c>
      <c r="C32" s="5">
        <f t="shared" ref="C32:K32" si="1">SUM(C5:C31)</f>
        <v>4</v>
      </c>
      <c r="D32" s="5">
        <f t="shared" ref="D32:E32" si="2">SUM(D5:D31)</f>
        <v>3</v>
      </c>
      <c r="E32" s="5">
        <f t="shared" si="2"/>
        <v>5</v>
      </c>
      <c r="F32" s="5">
        <f t="shared" si="1"/>
        <v>6</v>
      </c>
      <c r="G32" s="5">
        <f t="shared" si="1"/>
        <v>4</v>
      </c>
      <c r="H32" s="5">
        <f t="shared" si="1"/>
        <v>8</v>
      </c>
      <c r="I32" s="5">
        <f t="shared" si="1"/>
        <v>4</v>
      </c>
      <c r="J32" s="5">
        <f t="shared" si="1"/>
        <v>6</v>
      </c>
      <c r="K32" s="5">
        <f t="shared" si="1"/>
        <v>13</v>
      </c>
      <c r="L32" s="6">
        <f t="shared" si="0"/>
        <v>61</v>
      </c>
    </row>
  </sheetData>
  <mergeCells count="3">
    <mergeCell ref="B3:F3"/>
    <mergeCell ref="G3:I3"/>
    <mergeCell ref="J3:K3"/>
  </mergeCells>
  <pageMargins left="0.78125" right="0.7" top="0.75" bottom="0.58333333333333337" header="0.4375" footer="0.3"/>
  <pageSetup paperSize="9" orientation="landscape" r:id="rId1"/>
  <headerFooter>
    <oddHeader>&amp;C31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view="pageLayout" topLeftCell="A19" zoomScale="112" zoomScalePageLayoutView="112" workbookViewId="0">
      <selection activeCell="E28" sqref="E28"/>
    </sheetView>
  </sheetViews>
  <sheetFormatPr defaultRowHeight="15.75" x14ac:dyDescent="0.25"/>
  <cols>
    <col min="1" max="1" width="55" style="22" customWidth="1"/>
    <col min="2" max="2" width="8.5703125" style="22" customWidth="1"/>
    <col min="3" max="3" width="8.85546875" style="22" customWidth="1"/>
    <col min="4" max="5" width="9" style="22" customWidth="1"/>
  </cols>
  <sheetData>
    <row r="1" spans="1:5" x14ac:dyDescent="0.25">
      <c r="A1" s="204" t="s">
        <v>365</v>
      </c>
      <c r="B1" s="205"/>
      <c r="C1" s="205"/>
      <c r="D1" s="205"/>
    </row>
    <row r="2" spans="1:5" s="203" customFormat="1" ht="17.25" customHeight="1" x14ac:dyDescent="0.25">
      <c r="A2" s="242"/>
      <c r="B2" s="211">
        <v>2020</v>
      </c>
      <c r="C2" s="211">
        <v>2021</v>
      </c>
      <c r="D2" s="211">
        <v>2022</v>
      </c>
      <c r="E2" s="211">
        <v>2023</v>
      </c>
    </row>
    <row r="3" spans="1:5" ht="19.5" customHeight="1" x14ac:dyDescent="0.25">
      <c r="A3" s="111" t="s">
        <v>366</v>
      </c>
      <c r="B3" s="202">
        <v>26</v>
      </c>
      <c r="C3" s="202">
        <v>26</v>
      </c>
      <c r="D3" s="202">
        <v>26</v>
      </c>
      <c r="E3" s="202">
        <v>26</v>
      </c>
    </row>
    <row r="4" spans="1:5" ht="18.75" customHeight="1" x14ac:dyDescent="0.25">
      <c r="A4" s="112" t="s">
        <v>479</v>
      </c>
      <c r="B4" s="212">
        <v>0</v>
      </c>
      <c r="C4" s="202">
        <v>0</v>
      </c>
      <c r="D4" s="202">
        <v>0</v>
      </c>
      <c r="E4" s="202">
        <v>13</v>
      </c>
    </row>
    <row r="5" spans="1:5" ht="18.75" customHeight="1" x14ac:dyDescent="0.25">
      <c r="A5" s="112" t="s">
        <v>477</v>
      </c>
      <c r="B5" s="202">
        <v>98</v>
      </c>
      <c r="C5" s="202">
        <v>99</v>
      </c>
      <c r="D5" s="202">
        <v>99</v>
      </c>
      <c r="E5" s="202">
        <v>87</v>
      </c>
    </row>
    <row r="6" spans="1:5" ht="18.75" customHeight="1" x14ac:dyDescent="0.25">
      <c r="A6" s="112" t="s">
        <v>478</v>
      </c>
      <c r="B6" s="112">
        <v>2857</v>
      </c>
      <c r="C6" s="206">
        <v>2834</v>
      </c>
      <c r="D6" s="206">
        <v>2831</v>
      </c>
      <c r="E6" s="202">
        <v>2819</v>
      </c>
    </row>
    <row r="7" spans="1:5" ht="19.5" customHeight="1" x14ac:dyDescent="0.25">
      <c r="A7" s="111" t="s">
        <v>367</v>
      </c>
      <c r="B7" s="207">
        <v>984425</v>
      </c>
      <c r="C7" s="207">
        <v>975023</v>
      </c>
      <c r="D7" s="207">
        <v>990466</v>
      </c>
      <c r="E7" s="207">
        <v>997270</v>
      </c>
    </row>
    <row r="8" spans="1:5" ht="18" customHeight="1" x14ac:dyDescent="0.25">
      <c r="A8" s="112" t="s">
        <v>368</v>
      </c>
      <c r="B8" s="207">
        <v>585630</v>
      </c>
      <c r="C8" s="207">
        <v>557218</v>
      </c>
      <c r="D8" s="207">
        <v>585560</v>
      </c>
      <c r="E8" s="207">
        <v>579049</v>
      </c>
    </row>
    <row r="9" spans="1:5" ht="18" customHeight="1" x14ac:dyDescent="0.25">
      <c r="A9" s="113" t="s">
        <v>142</v>
      </c>
      <c r="B9" s="207">
        <v>13538</v>
      </c>
      <c r="C9" s="207">
        <v>13779</v>
      </c>
      <c r="D9" s="207">
        <v>15734</v>
      </c>
      <c r="E9" s="207">
        <v>12675</v>
      </c>
    </row>
    <row r="10" spans="1:5" ht="18" customHeight="1" x14ac:dyDescent="0.25">
      <c r="A10" s="113" t="s">
        <v>150</v>
      </c>
      <c r="B10" s="207">
        <v>364609</v>
      </c>
      <c r="C10" s="207">
        <v>346300</v>
      </c>
      <c r="D10" s="207">
        <v>404906</v>
      </c>
      <c r="E10" s="207">
        <v>418221</v>
      </c>
    </row>
    <row r="11" spans="1:5" ht="19.5" customHeight="1" x14ac:dyDescent="0.25">
      <c r="A11" s="111" t="s">
        <v>160</v>
      </c>
      <c r="B11" s="207"/>
      <c r="C11" s="207"/>
      <c r="D11" s="207"/>
      <c r="E11" s="207"/>
    </row>
    <row r="12" spans="1:5" ht="18" customHeight="1" x14ac:dyDescent="0.25">
      <c r="A12" s="113" t="s">
        <v>369</v>
      </c>
      <c r="B12" s="112">
        <v>158</v>
      </c>
      <c r="C12" s="112">
        <v>152</v>
      </c>
      <c r="D12" s="112">
        <v>138</v>
      </c>
      <c r="E12" s="112">
        <v>132</v>
      </c>
    </row>
    <row r="13" spans="1:5" ht="18" customHeight="1" x14ac:dyDescent="0.25">
      <c r="A13" s="113" t="s">
        <v>370</v>
      </c>
      <c r="B13" s="112">
        <v>542</v>
      </c>
      <c r="C13" s="112">
        <v>594</v>
      </c>
      <c r="D13" s="112">
        <v>615</v>
      </c>
      <c r="E13" s="112">
        <v>600</v>
      </c>
    </row>
    <row r="14" spans="1:5" ht="18" customHeight="1" x14ac:dyDescent="0.25">
      <c r="A14" s="113" t="s">
        <v>371</v>
      </c>
      <c r="B14" s="112">
        <v>198</v>
      </c>
      <c r="C14" s="112">
        <v>236</v>
      </c>
      <c r="D14" s="112">
        <v>198</v>
      </c>
      <c r="E14" s="112">
        <v>195</v>
      </c>
    </row>
    <row r="15" spans="1:5" ht="18" customHeight="1" x14ac:dyDescent="0.25">
      <c r="A15" s="113" t="s">
        <v>372</v>
      </c>
      <c r="B15" s="112">
        <v>112</v>
      </c>
      <c r="C15" s="112">
        <v>97</v>
      </c>
      <c r="D15" s="112">
        <v>102</v>
      </c>
      <c r="E15" s="112">
        <v>105</v>
      </c>
    </row>
    <row r="16" spans="1:5" ht="18" customHeight="1" x14ac:dyDescent="0.25">
      <c r="A16" s="113" t="s">
        <v>211</v>
      </c>
      <c r="B16" s="112">
        <v>150</v>
      </c>
      <c r="C16" s="112">
        <v>163</v>
      </c>
      <c r="D16" s="112">
        <v>161</v>
      </c>
      <c r="E16" s="112">
        <v>153</v>
      </c>
    </row>
    <row r="17" spans="1:5" ht="18" customHeight="1" x14ac:dyDescent="0.25">
      <c r="A17" s="113" t="s">
        <v>373</v>
      </c>
      <c r="B17" s="112">
        <v>76</v>
      </c>
      <c r="C17" s="112">
        <v>63</v>
      </c>
      <c r="D17" s="112">
        <v>74</v>
      </c>
      <c r="E17" s="112">
        <v>93</v>
      </c>
    </row>
    <row r="18" spans="1:5" ht="18" customHeight="1" x14ac:dyDescent="0.25">
      <c r="A18" s="113" t="s">
        <v>374</v>
      </c>
      <c r="B18" s="112">
        <v>26</v>
      </c>
      <c r="C18" s="112">
        <v>32</v>
      </c>
      <c r="D18" s="112">
        <v>43</v>
      </c>
      <c r="E18" s="112">
        <v>32</v>
      </c>
    </row>
    <row r="19" spans="1:5" ht="19.5" customHeight="1" x14ac:dyDescent="0.25">
      <c r="A19" s="111" t="s">
        <v>375</v>
      </c>
      <c r="B19" s="112"/>
      <c r="C19" s="112"/>
      <c r="D19" s="112"/>
      <c r="E19" s="112"/>
    </row>
    <row r="20" spans="1:5" ht="19.5" customHeight="1" x14ac:dyDescent="0.25">
      <c r="A20" s="113" t="s">
        <v>376</v>
      </c>
      <c r="B20" s="207">
        <v>773</v>
      </c>
      <c r="C20" s="207">
        <v>781</v>
      </c>
      <c r="D20" s="207">
        <v>806</v>
      </c>
      <c r="E20" s="207">
        <v>802</v>
      </c>
    </row>
    <row r="21" spans="1:5" ht="19.5" customHeight="1" x14ac:dyDescent="0.25">
      <c r="A21" s="113" t="s">
        <v>240</v>
      </c>
      <c r="B21" s="112">
        <v>17097</v>
      </c>
      <c r="C21" s="207">
        <v>16684</v>
      </c>
      <c r="D21" s="207">
        <v>17037</v>
      </c>
      <c r="E21" s="207">
        <v>16650</v>
      </c>
    </row>
    <row r="22" spans="1:5" ht="19.5" customHeight="1" x14ac:dyDescent="0.25">
      <c r="A22" s="111" t="s">
        <v>246</v>
      </c>
      <c r="B22" s="208">
        <v>16023</v>
      </c>
      <c r="C22" s="207">
        <v>15640</v>
      </c>
      <c r="D22" s="207">
        <v>16625</v>
      </c>
      <c r="E22" s="207">
        <v>16228</v>
      </c>
    </row>
    <row r="23" spans="1:5" ht="19.5" customHeight="1" x14ac:dyDescent="0.25">
      <c r="A23" s="111" t="s">
        <v>377</v>
      </c>
      <c r="B23" s="112"/>
      <c r="C23" s="112"/>
      <c r="D23" s="112"/>
      <c r="E23" s="112"/>
    </row>
    <row r="24" spans="1:5" ht="18.75" customHeight="1" x14ac:dyDescent="0.25">
      <c r="A24" s="113" t="s">
        <v>262</v>
      </c>
      <c r="B24" s="207">
        <v>2978</v>
      </c>
      <c r="C24" s="207">
        <v>7779</v>
      </c>
      <c r="D24" s="207">
        <v>13655</v>
      </c>
      <c r="E24" s="207">
        <v>11912</v>
      </c>
    </row>
    <row r="25" spans="1:5" ht="18.75" customHeight="1" x14ac:dyDescent="0.25">
      <c r="A25" s="113" t="s">
        <v>443</v>
      </c>
      <c r="B25" s="207">
        <v>1073</v>
      </c>
      <c r="C25" s="207">
        <v>4060</v>
      </c>
      <c r="D25" s="207">
        <v>7882</v>
      </c>
      <c r="E25" s="207">
        <v>7260</v>
      </c>
    </row>
    <row r="26" spans="1:5" ht="18.75" customHeight="1" x14ac:dyDescent="0.25">
      <c r="A26" s="113" t="s">
        <v>378</v>
      </c>
      <c r="B26" s="207">
        <v>1860</v>
      </c>
      <c r="C26" s="207">
        <v>5432</v>
      </c>
      <c r="D26" s="207">
        <v>10834</v>
      </c>
      <c r="E26" s="207">
        <v>9678</v>
      </c>
    </row>
    <row r="27" spans="1:5" ht="18.75" customHeight="1" x14ac:dyDescent="0.25">
      <c r="A27" s="113" t="s">
        <v>379</v>
      </c>
      <c r="B27" s="112">
        <v>499</v>
      </c>
      <c r="C27" s="112">
        <v>537</v>
      </c>
      <c r="D27" s="112">
        <v>1035</v>
      </c>
      <c r="E27" s="112">
        <v>1096</v>
      </c>
    </row>
    <row r="28" spans="1:5" ht="18.75" customHeight="1" x14ac:dyDescent="0.25">
      <c r="A28" s="113" t="s">
        <v>380</v>
      </c>
      <c r="B28" s="112">
        <v>712</v>
      </c>
      <c r="C28" s="209">
        <v>1205</v>
      </c>
      <c r="D28" s="209">
        <v>3187</v>
      </c>
      <c r="E28" s="112">
        <v>2849</v>
      </c>
    </row>
    <row r="29" spans="1:5" ht="18.75" customHeight="1" x14ac:dyDescent="0.25">
      <c r="A29" s="113" t="s">
        <v>381</v>
      </c>
      <c r="B29" s="207">
        <v>9040</v>
      </c>
      <c r="C29" s="207">
        <v>10561</v>
      </c>
      <c r="D29" s="207">
        <v>8036</v>
      </c>
      <c r="E29" s="207">
        <v>10053</v>
      </c>
    </row>
    <row r="30" spans="1:5" ht="18.75" customHeight="1" x14ac:dyDescent="0.25">
      <c r="A30" s="113" t="s">
        <v>382</v>
      </c>
      <c r="B30" s="207">
        <v>33956</v>
      </c>
      <c r="C30" s="207">
        <v>35865</v>
      </c>
      <c r="D30" s="207">
        <v>45049</v>
      </c>
      <c r="E30" s="207">
        <v>42041</v>
      </c>
    </row>
    <row r="31" spans="1:5" ht="30.75" customHeight="1" x14ac:dyDescent="0.25">
      <c r="A31" s="210" t="s">
        <v>285</v>
      </c>
      <c r="B31" s="112">
        <v>42</v>
      </c>
      <c r="C31" s="112">
        <v>47</v>
      </c>
      <c r="D31" s="112">
        <v>26</v>
      </c>
      <c r="E31" s="112">
        <v>45</v>
      </c>
    </row>
    <row r="32" spans="1:5" ht="19.5" customHeight="1" x14ac:dyDescent="0.25">
      <c r="A32" s="111" t="s">
        <v>308</v>
      </c>
      <c r="B32" s="112"/>
      <c r="C32" s="112"/>
      <c r="D32" s="112"/>
      <c r="E32" s="112"/>
    </row>
    <row r="33" spans="1:5" ht="18.75" customHeight="1" x14ac:dyDescent="0.25">
      <c r="A33" s="113" t="s">
        <v>454</v>
      </c>
      <c r="B33" s="112">
        <v>447</v>
      </c>
      <c r="C33" s="112">
        <v>666</v>
      </c>
      <c r="D33" s="112">
        <v>492</v>
      </c>
      <c r="E33" s="112">
        <v>534</v>
      </c>
    </row>
    <row r="34" spans="1:5" ht="18.75" customHeight="1" x14ac:dyDescent="0.25">
      <c r="A34" s="113" t="s">
        <v>452</v>
      </c>
      <c r="B34" s="112">
        <v>153</v>
      </c>
      <c r="C34" s="112">
        <v>175</v>
      </c>
      <c r="D34" s="112">
        <v>178</v>
      </c>
      <c r="E34" s="112">
        <v>196</v>
      </c>
    </row>
    <row r="35" spans="1:5" ht="33" customHeight="1" x14ac:dyDescent="0.25">
      <c r="A35" s="238" t="s">
        <v>383</v>
      </c>
      <c r="B35" s="207">
        <v>3774</v>
      </c>
      <c r="C35" s="207">
        <v>4316</v>
      </c>
      <c r="D35" s="207">
        <v>4638</v>
      </c>
      <c r="E35" s="207">
        <v>5215</v>
      </c>
    </row>
    <row r="36" spans="1:5" ht="33" customHeight="1" x14ac:dyDescent="0.25">
      <c r="A36" s="237" t="s">
        <v>453</v>
      </c>
      <c r="B36" s="207">
        <v>2499</v>
      </c>
      <c r="C36" s="207">
        <v>2806</v>
      </c>
      <c r="D36" s="207">
        <v>3471</v>
      </c>
      <c r="E36" s="207">
        <v>3113</v>
      </c>
    </row>
    <row r="37" spans="1:5" ht="18.75" customHeight="1" x14ac:dyDescent="0.25">
      <c r="A37" s="239" t="s">
        <v>384</v>
      </c>
      <c r="B37" s="207">
        <v>227352</v>
      </c>
      <c r="C37" s="207">
        <v>217123</v>
      </c>
      <c r="D37" s="207">
        <v>234492</v>
      </c>
      <c r="E37" s="207">
        <v>238581</v>
      </c>
    </row>
    <row r="38" spans="1:5" ht="18.75" customHeight="1" x14ac:dyDescent="0.25">
      <c r="A38" s="113" t="s">
        <v>385</v>
      </c>
      <c r="B38" s="207">
        <v>64822</v>
      </c>
      <c r="C38" s="207">
        <v>71551</v>
      </c>
      <c r="D38" s="207">
        <v>87283</v>
      </c>
      <c r="E38" s="207">
        <v>81872</v>
      </c>
    </row>
    <row r="39" spans="1:5" ht="18.75" customHeight="1" x14ac:dyDescent="0.25">
      <c r="A39" s="113" t="s">
        <v>386</v>
      </c>
      <c r="B39" s="112">
        <v>437</v>
      </c>
      <c r="C39" s="112">
        <v>451</v>
      </c>
      <c r="D39" s="112">
        <v>423</v>
      </c>
      <c r="E39" s="112">
        <v>464</v>
      </c>
    </row>
    <row r="40" spans="1:5" ht="19.5" customHeight="1" x14ac:dyDescent="0.25">
      <c r="A40" s="111" t="s">
        <v>387</v>
      </c>
      <c r="B40" s="202">
        <v>56</v>
      </c>
      <c r="C40" s="202">
        <v>56</v>
      </c>
      <c r="D40" s="202">
        <v>67</v>
      </c>
      <c r="E40" s="202">
        <v>61</v>
      </c>
    </row>
  </sheetData>
  <hyperlinks>
    <hyperlink ref="A8" location="_Toc232484789" display="_Toc232484789"/>
    <hyperlink ref="A9" location="_Toc232484791" display="_Toc232484791"/>
    <hyperlink ref="A10" location="_Toc232484792" display="_Toc232484792"/>
    <hyperlink ref="A12" location="_Toc232484794" display="_Toc232484794"/>
    <hyperlink ref="A13" location="_Toc232484795" display="_Toc232484795"/>
    <hyperlink ref="A16" location="_Toc232484796" display="_Toc232484796"/>
    <hyperlink ref="A19" location="_Toc232484797" display="_Toc232484797"/>
    <hyperlink ref="A20" location="_Toc232484798" display="_Toc232484798"/>
    <hyperlink ref="A21" location="_Toc232484799" display="_Toc232484799"/>
    <hyperlink ref="A22" location="_Toc232484800" display="_Toc232484800"/>
    <hyperlink ref="A24" location="_Toc232484802" display="_Toc232484802"/>
    <hyperlink ref="A31" location="_Toc232484805" display="_Toc232484805"/>
    <hyperlink ref="A32" location="_Toc232484806" display="_Toc232484806"/>
    <hyperlink ref="A33" location="_Toc232484807" display="_Toc232484807"/>
    <hyperlink ref="A40" location="_Toc232484812" display="_Toc232484812"/>
    <hyperlink ref="A3" location="_Toc232484788" display="_Toc232484788"/>
    <hyperlink ref="A11" location="_Toc232484788" display="_Toc232484788"/>
  </hyperlinks>
  <pageMargins left="0.7" right="0.39992559523809523" top="0.6696428571428571" bottom="0.42782738095238093" header="0.4375" footer="0.3"/>
  <pageSetup paperSize="9" orientation="portrait" r:id="rId1"/>
  <headerFooter>
    <oddHeader>&amp;C32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view="pageLayout" topLeftCell="A19" zoomScale="99" zoomScalePageLayoutView="99" workbookViewId="0">
      <selection activeCell="K8" sqref="K8"/>
    </sheetView>
  </sheetViews>
  <sheetFormatPr defaultRowHeight="15" x14ac:dyDescent="0.25"/>
  <cols>
    <col min="1" max="1" width="13.7109375" style="62" customWidth="1"/>
    <col min="2" max="2" width="8.5703125" style="62" customWidth="1"/>
    <col min="3" max="3" width="10.28515625" style="62" customWidth="1"/>
    <col min="4" max="4" width="13.85546875" style="62" customWidth="1"/>
    <col min="5" max="5" width="13.7109375" style="62" customWidth="1"/>
    <col min="6" max="6" width="14.42578125" style="62" customWidth="1"/>
    <col min="7" max="7" width="12.5703125" style="62" customWidth="1"/>
    <col min="8" max="8" width="10.7109375" style="62" customWidth="1"/>
    <col min="9" max="9" width="13.28515625" style="62" customWidth="1"/>
    <col min="10" max="10" width="9.140625" style="62"/>
    <col min="11" max="11" width="10.5703125" style="62" customWidth="1"/>
  </cols>
  <sheetData>
    <row r="1" spans="1:11" ht="25.5" customHeight="1" x14ac:dyDescent="0.25">
      <c r="A1" s="64" t="s">
        <v>150</v>
      </c>
      <c r="B1" s="70"/>
      <c r="C1" s="70"/>
    </row>
    <row r="2" spans="1:11" ht="48" thickBot="1" x14ac:dyDescent="0.3">
      <c r="A2" s="54" t="s">
        <v>0</v>
      </c>
      <c r="B2" s="55" t="s">
        <v>151</v>
      </c>
      <c r="C2" s="55" t="s">
        <v>152</v>
      </c>
      <c r="D2" s="55" t="s">
        <v>153</v>
      </c>
      <c r="E2" s="56" t="s">
        <v>154</v>
      </c>
      <c r="F2" s="56" t="s">
        <v>155</v>
      </c>
      <c r="G2" s="56" t="s">
        <v>156</v>
      </c>
      <c r="H2" s="56" t="s">
        <v>157</v>
      </c>
      <c r="I2" s="55" t="s">
        <v>158</v>
      </c>
      <c r="J2" s="57" t="s">
        <v>159</v>
      </c>
      <c r="K2" s="69" t="s">
        <v>141</v>
      </c>
    </row>
    <row r="3" spans="1:11" ht="16.5" customHeight="1" x14ac:dyDescent="0.25">
      <c r="A3" s="218" t="s">
        <v>5</v>
      </c>
      <c r="B3" s="140">
        <v>918</v>
      </c>
      <c r="C3" s="97">
        <v>487</v>
      </c>
      <c r="D3" s="144">
        <v>3854</v>
      </c>
      <c r="E3" s="97">
        <v>72</v>
      </c>
      <c r="F3" s="97">
        <v>141</v>
      </c>
      <c r="G3" s="144">
        <v>27413</v>
      </c>
      <c r="H3" s="97">
        <v>107</v>
      </c>
      <c r="I3" s="97">
        <v>96</v>
      </c>
      <c r="J3" s="97">
        <v>928</v>
      </c>
      <c r="K3" s="142">
        <f>SUM(B3:J3)</f>
        <v>34016</v>
      </c>
    </row>
    <row r="4" spans="1:11" ht="16.5" customHeight="1" x14ac:dyDescent="0.25">
      <c r="A4" s="37" t="s">
        <v>11</v>
      </c>
      <c r="B4" s="115">
        <v>3611</v>
      </c>
      <c r="C4" s="141">
        <v>2250</v>
      </c>
      <c r="D4" s="141">
        <v>3828</v>
      </c>
      <c r="E4" s="59">
        <v>866</v>
      </c>
      <c r="F4" s="59">
        <v>659</v>
      </c>
      <c r="G4" s="141">
        <v>1698</v>
      </c>
      <c r="H4" s="59">
        <v>35</v>
      </c>
      <c r="I4" s="59">
        <v>383</v>
      </c>
      <c r="J4" s="141">
        <v>4333</v>
      </c>
      <c r="K4" s="142">
        <f t="shared" ref="K4:K29" si="0">SUM(B4:J4)</f>
        <v>17663</v>
      </c>
    </row>
    <row r="5" spans="1:11" ht="16.5" customHeight="1" x14ac:dyDescent="0.25">
      <c r="A5" s="37" t="s">
        <v>15</v>
      </c>
      <c r="B5" s="115">
        <v>3112</v>
      </c>
      <c r="C5" s="141">
        <v>2558</v>
      </c>
      <c r="D5" s="141">
        <v>5211</v>
      </c>
      <c r="E5" s="59">
        <v>292</v>
      </c>
      <c r="F5" s="59">
        <v>160</v>
      </c>
      <c r="G5" s="141">
        <v>7508</v>
      </c>
      <c r="H5" s="59">
        <v>502</v>
      </c>
      <c r="I5" s="59">
        <v>451</v>
      </c>
      <c r="J5" s="59">
        <v>420</v>
      </c>
      <c r="K5" s="142">
        <f t="shared" si="0"/>
        <v>20214</v>
      </c>
    </row>
    <row r="6" spans="1:11" ht="16.5" customHeight="1" x14ac:dyDescent="0.25">
      <c r="A6" s="37" t="s">
        <v>18</v>
      </c>
      <c r="B6" s="115">
        <v>490</v>
      </c>
      <c r="C6" s="141">
        <v>15962</v>
      </c>
      <c r="D6" s="141">
        <v>11452</v>
      </c>
      <c r="E6" s="59">
        <v>371</v>
      </c>
      <c r="F6" s="59">
        <v>249</v>
      </c>
      <c r="G6" s="141">
        <v>921</v>
      </c>
      <c r="H6" s="59">
        <v>81</v>
      </c>
      <c r="I6" s="40">
        <v>169</v>
      </c>
      <c r="J6" s="141">
        <v>1772</v>
      </c>
      <c r="K6" s="142">
        <f t="shared" si="0"/>
        <v>31467</v>
      </c>
    </row>
    <row r="7" spans="1:11" ht="16.5" customHeight="1" x14ac:dyDescent="0.25">
      <c r="A7" s="37" t="s">
        <v>26</v>
      </c>
      <c r="B7" s="115">
        <v>5714</v>
      </c>
      <c r="C7" s="141">
        <v>5907</v>
      </c>
      <c r="D7" s="141">
        <v>8562</v>
      </c>
      <c r="E7" s="141">
        <v>943</v>
      </c>
      <c r="F7" s="59">
        <v>261</v>
      </c>
      <c r="G7" s="141">
        <v>8611</v>
      </c>
      <c r="H7" s="59">
        <v>614</v>
      </c>
      <c r="I7" s="59">
        <v>405</v>
      </c>
      <c r="J7" s="59">
        <v>1158</v>
      </c>
      <c r="K7" s="142">
        <f t="shared" si="0"/>
        <v>32175</v>
      </c>
    </row>
    <row r="8" spans="1:11" ht="16.5" customHeight="1" x14ac:dyDescent="0.25">
      <c r="A8" s="37" t="s">
        <v>30</v>
      </c>
      <c r="B8" s="115">
        <v>0</v>
      </c>
      <c r="C8" s="158">
        <v>0</v>
      </c>
      <c r="D8" s="141">
        <v>1223</v>
      </c>
      <c r="E8" s="158">
        <v>0</v>
      </c>
      <c r="F8" s="158">
        <v>0</v>
      </c>
      <c r="G8" s="141">
        <v>451</v>
      </c>
      <c r="H8" s="59">
        <v>115</v>
      </c>
      <c r="I8" s="59">
        <v>102</v>
      </c>
      <c r="J8" s="59">
        <v>653</v>
      </c>
      <c r="K8" s="142">
        <f t="shared" si="0"/>
        <v>2544</v>
      </c>
    </row>
    <row r="9" spans="1:11" ht="16.5" customHeight="1" x14ac:dyDescent="0.25">
      <c r="A9" s="37" t="s">
        <v>36</v>
      </c>
      <c r="B9" s="115">
        <v>536</v>
      </c>
      <c r="C9" s="59">
        <v>192</v>
      </c>
      <c r="D9" s="141">
        <v>5017</v>
      </c>
      <c r="E9" s="158">
        <v>0</v>
      </c>
      <c r="F9" s="141">
        <v>1372</v>
      </c>
      <c r="G9" s="141">
        <v>5847</v>
      </c>
      <c r="H9" s="59">
        <v>171</v>
      </c>
      <c r="I9" s="59">
        <v>428</v>
      </c>
      <c r="J9" s="141">
        <v>2575</v>
      </c>
      <c r="K9" s="142">
        <f t="shared" si="0"/>
        <v>16138</v>
      </c>
    </row>
    <row r="10" spans="1:11" ht="16.5" customHeight="1" x14ac:dyDescent="0.25">
      <c r="A10" s="37" t="s">
        <v>43</v>
      </c>
      <c r="B10" s="115">
        <v>1059</v>
      </c>
      <c r="C10" s="141">
        <v>1023</v>
      </c>
      <c r="D10" s="141">
        <v>4363</v>
      </c>
      <c r="E10" s="59">
        <v>126</v>
      </c>
      <c r="F10" s="59">
        <v>13</v>
      </c>
      <c r="G10" s="141">
        <v>873</v>
      </c>
      <c r="H10" s="59">
        <v>109</v>
      </c>
      <c r="I10" s="59">
        <v>128</v>
      </c>
      <c r="J10" s="141">
        <v>746</v>
      </c>
      <c r="K10" s="142">
        <f t="shared" si="0"/>
        <v>8440</v>
      </c>
    </row>
    <row r="11" spans="1:11" ht="16.5" customHeight="1" x14ac:dyDescent="0.25">
      <c r="A11" s="37" t="s">
        <v>21</v>
      </c>
      <c r="B11" s="115">
        <v>70</v>
      </c>
      <c r="C11" s="141">
        <v>216</v>
      </c>
      <c r="D11" s="141">
        <v>3354</v>
      </c>
      <c r="E11" s="59">
        <v>24</v>
      </c>
      <c r="F11" s="59">
        <v>45</v>
      </c>
      <c r="G11" s="141">
        <v>552</v>
      </c>
      <c r="H11" s="59">
        <v>265</v>
      </c>
      <c r="I11" s="59">
        <v>74</v>
      </c>
      <c r="J11" s="141">
        <v>2502</v>
      </c>
      <c r="K11" s="142">
        <f t="shared" si="0"/>
        <v>7102</v>
      </c>
    </row>
    <row r="12" spans="1:11" ht="16.5" customHeight="1" x14ac:dyDescent="0.25">
      <c r="A12" s="37" t="s">
        <v>50</v>
      </c>
      <c r="B12" s="115">
        <v>2000</v>
      </c>
      <c r="C12" s="141">
        <v>1543</v>
      </c>
      <c r="D12" s="141">
        <v>6500</v>
      </c>
      <c r="E12" s="59">
        <v>420</v>
      </c>
      <c r="F12" s="59">
        <v>770</v>
      </c>
      <c r="G12" s="141">
        <v>620</v>
      </c>
      <c r="H12" s="59">
        <v>200</v>
      </c>
      <c r="I12" s="59">
        <v>425</v>
      </c>
      <c r="J12" s="141">
        <v>402</v>
      </c>
      <c r="K12" s="142">
        <f t="shared" si="0"/>
        <v>12880</v>
      </c>
    </row>
    <row r="13" spans="1:11" ht="16.5" customHeight="1" x14ac:dyDescent="0.25">
      <c r="A13" s="37" t="s">
        <v>54</v>
      </c>
      <c r="B13" s="151">
        <v>482</v>
      </c>
      <c r="C13" s="102">
        <v>51</v>
      </c>
      <c r="D13" s="102">
        <v>1098</v>
      </c>
      <c r="E13" s="102">
        <v>18</v>
      </c>
      <c r="F13" s="102">
        <v>8</v>
      </c>
      <c r="G13" s="102">
        <v>257</v>
      </c>
      <c r="H13" s="102">
        <v>58</v>
      </c>
      <c r="I13" s="102">
        <v>6</v>
      </c>
      <c r="J13" s="141">
        <v>1201</v>
      </c>
      <c r="K13" s="142">
        <f t="shared" si="0"/>
        <v>3179</v>
      </c>
    </row>
    <row r="14" spans="1:11" ht="16.5" customHeight="1" x14ac:dyDescent="0.25">
      <c r="A14" s="37" t="s">
        <v>59</v>
      </c>
      <c r="B14" s="115">
        <v>3581</v>
      </c>
      <c r="C14" s="59">
        <v>0</v>
      </c>
      <c r="D14" s="141">
        <v>6517</v>
      </c>
      <c r="E14" s="158">
        <v>0</v>
      </c>
      <c r="F14" s="158">
        <v>0</v>
      </c>
      <c r="G14" s="141">
        <v>506</v>
      </c>
      <c r="H14" s="59">
        <v>34</v>
      </c>
      <c r="I14" s="59">
        <v>2</v>
      </c>
      <c r="J14" s="59">
        <v>216</v>
      </c>
      <c r="K14" s="142">
        <f t="shared" si="0"/>
        <v>10856</v>
      </c>
    </row>
    <row r="15" spans="1:11" ht="16.5" customHeight="1" x14ac:dyDescent="0.25">
      <c r="A15" s="37" t="s">
        <v>64</v>
      </c>
      <c r="B15" s="115">
        <v>2694</v>
      </c>
      <c r="C15" s="59">
        <v>161</v>
      </c>
      <c r="D15" s="141">
        <v>7657</v>
      </c>
      <c r="E15" s="59">
        <v>102</v>
      </c>
      <c r="F15" s="59">
        <v>31</v>
      </c>
      <c r="G15" s="141">
        <v>1743</v>
      </c>
      <c r="H15" s="59">
        <v>691</v>
      </c>
      <c r="I15" s="59">
        <v>228</v>
      </c>
      <c r="J15" s="141">
        <v>941</v>
      </c>
      <c r="K15" s="142">
        <f t="shared" si="0"/>
        <v>14248</v>
      </c>
    </row>
    <row r="16" spans="1:11" ht="16.5" customHeight="1" x14ac:dyDescent="0.25">
      <c r="A16" s="37" t="s">
        <v>70</v>
      </c>
      <c r="B16" s="115">
        <v>2086</v>
      </c>
      <c r="C16" s="59">
        <v>357</v>
      </c>
      <c r="D16" s="141">
        <v>3015</v>
      </c>
      <c r="E16" s="158">
        <v>0</v>
      </c>
      <c r="F16" s="59">
        <v>49</v>
      </c>
      <c r="G16" s="141">
        <v>2987</v>
      </c>
      <c r="H16" s="59">
        <v>360</v>
      </c>
      <c r="I16" s="59">
        <v>245</v>
      </c>
      <c r="J16" s="59">
        <v>1115</v>
      </c>
      <c r="K16" s="142">
        <f t="shared" si="0"/>
        <v>10214</v>
      </c>
    </row>
    <row r="17" spans="1:11" ht="16.5" customHeight="1" x14ac:dyDescent="0.25">
      <c r="A17" s="37" t="s">
        <v>77</v>
      </c>
      <c r="B17" s="115">
        <v>1846</v>
      </c>
      <c r="C17" s="59">
        <v>621</v>
      </c>
      <c r="D17" s="141">
        <v>5612</v>
      </c>
      <c r="E17" s="158">
        <v>0</v>
      </c>
      <c r="F17" s="59">
        <v>462</v>
      </c>
      <c r="G17" s="141">
        <v>1401</v>
      </c>
      <c r="H17" s="59">
        <v>394</v>
      </c>
      <c r="I17" s="59">
        <v>81</v>
      </c>
      <c r="J17" s="102">
        <v>173</v>
      </c>
      <c r="K17" s="142">
        <f t="shared" si="0"/>
        <v>10590</v>
      </c>
    </row>
    <row r="18" spans="1:11" ht="16.5" customHeight="1" x14ac:dyDescent="0.25">
      <c r="A18" s="37" t="s">
        <v>73</v>
      </c>
      <c r="B18" s="115">
        <v>1181</v>
      </c>
      <c r="C18" s="59">
        <v>115</v>
      </c>
      <c r="D18" s="141">
        <v>2290</v>
      </c>
      <c r="E18" s="158">
        <v>0</v>
      </c>
      <c r="F18" s="158">
        <v>0</v>
      </c>
      <c r="G18" s="141">
        <v>1351</v>
      </c>
      <c r="H18" s="59">
        <v>561</v>
      </c>
      <c r="I18" s="59">
        <v>129</v>
      </c>
      <c r="J18" s="102">
        <v>355</v>
      </c>
      <c r="K18" s="142">
        <f t="shared" si="0"/>
        <v>5982</v>
      </c>
    </row>
    <row r="19" spans="1:11" ht="16.5" customHeight="1" x14ac:dyDescent="0.25">
      <c r="A19" s="37" t="s">
        <v>87</v>
      </c>
      <c r="B19" s="115">
        <v>1370</v>
      </c>
      <c r="C19" s="59">
        <v>690</v>
      </c>
      <c r="D19" s="141">
        <v>3265</v>
      </c>
      <c r="E19" s="59">
        <v>970</v>
      </c>
      <c r="F19" s="59">
        <v>369</v>
      </c>
      <c r="G19" s="141">
        <v>597</v>
      </c>
      <c r="H19" s="59">
        <v>310</v>
      </c>
      <c r="I19" s="59">
        <v>2458</v>
      </c>
      <c r="J19" s="102">
        <v>531</v>
      </c>
      <c r="K19" s="142">
        <f t="shared" si="0"/>
        <v>10560</v>
      </c>
    </row>
    <row r="20" spans="1:11" ht="16.5" customHeight="1" x14ac:dyDescent="0.25">
      <c r="A20" s="37" t="s">
        <v>92</v>
      </c>
      <c r="B20" s="115">
        <v>1336</v>
      </c>
      <c r="C20" s="59">
        <v>96</v>
      </c>
      <c r="D20" s="141">
        <v>4834</v>
      </c>
      <c r="E20" s="59">
        <v>67</v>
      </c>
      <c r="F20" s="59">
        <v>221</v>
      </c>
      <c r="G20" s="141">
        <v>13756</v>
      </c>
      <c r="H20" s="59">
        <v>353</v>
      </c>
      <c r="I20" s="141">
        <v>393</v>
      </c>
      <c r="J20" s="102">
        <v>972</v>
      </c>
      <c r="K20" s="142">
        <f t="shared" si="0"/>
        <v>22028</v>
      </c>
    </row>
    <row r="21" spans="1:11" ht="16.5" customHeight="1" x14ac:dyDescent="0.25">
      <c r="A21" s="37" t="s">
        <v>7</v>
      </c>
      <c r="B21" s="115">
        <v>750</v>
      </c>
      <c r="C21" s="59">
        <v>600</v>
      </c>
      <c r="D21" s="141">
        <v>10754</v>
      </c>
      <c r="E21" s="59">
        <v>902</v>
      </c>
      <c r="F21" s="59">
        <v>300</v>
      </c>
      <c r="G21" s="141">
        <v>16859</v>
      </c>
      <c r="H21" s="59">
        <v>400</v>
      </c>
      <c r="I21" s="141">
        <v>2190</v>
      </c>
      <c r="J21" s="102">
        <v>15753</v>
      </c>
      <c r="K21" s="142">
        <f t="shared" si="0"/>
        <v>48508</v>
      </c>
    </row>
    <row r="22" spans="1:11" ht="16.5" customHeight="1" x14ac:dyDescent="0.25">
      <c r="A22" s="37" t="s">
        <v>101</v>
      </c>
      <c r="B22" s="115">
        <v>865</v>
      </c>
      <c r="C22" s="115">
        <v>1441</v>
      </c>
      <c r="D22" s="115">
        <v>3455</v>
      </c>
      <c r="E22" s="115">
        <v>201</v>
      </c>
      <c r="F22" s="115">
        <v>29</v>
      </c>
      <c r="G22" s="115">
        <v>375</v>
      </c>
      <c r="H22" s="115">
        <v>65</v>
      </c>
      <c r="I22" s="115">
        <v>418</v>
      </c>
      <c r="J22" s="151">
        <v>3660</v>
      </c>
      <c r="K22" s="142">
        <f t="shared" si="0"/>
        <v>10509</v>
      </c>
    </row>
    <row r="23" spans="1:11" ht="16.5" customHeight="1" x14ac:dyDescent="0.25">
      <c r="A23" s="37" t="s">
        <v>104</v>
      </c>
      <c r="B23" s="115">
        <v>524</v>
      </c>
      <c r="C23" s="158">
        <v>0</v>
      </c>
      <c r="D23" s="141">
        <v>7809</v>
      </c>
      <c r="E23" s="59">
        <v>90</v>
      </c>
      <c r="F23" s="158">
        <v>0</v>
      </c>
      <c r="G23" s="141">
        <v>450</v>
      </c>
      <c r="H23" s="59">
        <v>60</v>
      </c>
      <c r="I23" s="59">
        <v>189</v>
      </c>
      <c r="J23" s="102">
        <v>1590</v>
      </c>
      <c r="K23" s="142">
        <f t="shared" si="0"/>
        <v>10712</v>
      </c>
    </row>
    <row r="24" spans="1:11" ht="16.5" customHeight="1" x14ac:dyDescent="0.25">
      <c r="A24" s="37" t="s">
        <v>109</v>
      </c>
      <c r="B24" s="115">
        <v>1350</v>
      </c>
      <c r="C24" s="59">
        <v>150</v>
      </c>
      <c r="D24" s="141">
        <v>5670</v>
      </c>
      <c r="E24" s="59">
        <v>830</v>
      </c>
      <c r="F24" s="158">
        <v>0</v>
      </c>
      <c r="G24" s="141">
        <v>523</v>
      </c>
      <c r="H24" s="59">
        <v>252</v>
      </c>
      <c r="I24" s="59">
        <v>120</v>
      </c>
      <c r="J24" s="158">
        <v>0</v>
      </c>
      <c r="K24" s="142">
        <f t="shared" si="0"/>
        <v>8895</v>
      </c>
    </row>
    <row r="25" spans="1:11" ht="16.5" customHeight="1" x14ac:dyDescent="0.25">
      <c r="A25" s="37" t="s">
        <v>113</v>
      </c>
      <c r="B25" s="115">
        <v>5261</v>
      </c>
      <c r="C25" s="59">
        <v>304</v>
      </c>
      <c r="D25" s="141">
        <v>4973</v>
      </c>
      <c r="E25" s="59">
        <v>412</v>
      </c>
      <c r="F25" s="158">
        <v>311</v>
      </c>
      <c r="G25" s="141">
        <v>10531</v>
      </c>
      <c r="H25" s="59">
        <v>292</v>
      </c>
      <c r="I25" s="59">
        <v>107</v>
      </c>
      <c r="J25" s="102">
        <v>3819</v>
      </c>
      <c r="K25" s="142">
        <f t="shared" si="0"/>
        <v>26010</v>
      </c>
    </row>
    <row r="26" spans="1:11" ht="16.5" customHeight="1" x14ac:dyDescent="0.25">
      <c r="A26" s="37" t="s">
        <v>17</v>
      </c>
      <c r="B26" s="115">
        <v>12433</v>
      </c>
      <c r="C26" s="59">
        <v>1120</v>
      </c>
      <c r="D26" s="141">
        <v>8251</v>
      </c>
      <c r="E26" s="59">
        <v>521</v>
      </c>
      <c r="F26" s="59">
        <v>451</v>
      </c>
      <c r="G26" s="141">
        <v>844</v>
      </c>
      <c r="H26" s="59">
        <v>92</v>
      </c>
      <c r="I26" s="59">
        <v>76</v>
      </c>
      <c r="J26" s="102">
        <v>113</v>
      </c>
      <c r="K26" s="142">
        <f t="shared" si="0"/>
        <v>23901</v>
      </c>
    </row>
    <row r="27" spans="1:11" ht="16.5" customHeight="1" x14ac:dyDescent="0.25">
      <c r="A27" s="37" t="s">
        <v>121</v>
      </c>
      <c r="B27" s="115">
        <v>5985</v>
      </c>
      <c r="C27" s="59">
        <v>0</v>
      </c>
      <c r="D27" s="141">
        <v>5560</v>
      </c>
      <c r="E27" s="59">
        <v>0</v>
      </c>
      <c r="F27" s="59">
        <v>0</v>
      </c>
      <c r="G27" s="141">
        <v>798</v>
      </c>
      <c r="H27" s="59">
        <v>268</v>
      </c>
      <c r="I27" s="59">
        <v>721</v>
      </c>
      <c r="J27" s="102">
        <v>2650</v>
      </c>
      <c r="K27" s="142">
        <f t="shared" si="0"/>
        <v>15982</v>
      </c>
    </row>
    <row r="28" spans="1:11" ht="16.5" customHeight="1" x14ac:dyDescent="0.25">
      <c r="A28" s="37" t="s">
        <v>127</v>
      </c>
      <c r="B28" s="115">
        <v>600</v>
      </c>
      <c r="C28" s="59">
        <v>151</v>
      </c>
      <c r="D28" s="141">
        <v>1705</v>
      </c>
      <c r="E28" s="59">
        <v>20</v>
      </c>
      <c r="F28" s="59">
        <v>55</v>
      </c>
      <c r="G28" s="141">
        <v>350</v>
      </c>
      <c r="H28" s="59">
        <v>65</v>
      </c>
      <c r="I28" s="59">
        <v>150</v>
      </c>
      <c r="J28" s="102">
        <v>312</v>
      </c>
      <c r="K28" s="142">
        <f t="shared" si="0"/>
        <v>3408</v>
      </c>
    </row>
    <row r="29" spans="1:11" ht="16.5" customHeight="1" x14ac:dyDescent="0.25">
      <c r="A29" s="7" t="s">
        <v>141</v>
      </c>
      <c r="B29" s="117">
        <f t="shared" ref="B29:J29" si="1">SUM(B3:B28)</f>
        <v>59854</v>
      </c>
      <c r="C29" s="143">
        <f t="shared" si="1"/>
        <v>35995</v>
      </c>
      <c r="D29" s="143">
        <f t="shared" si="1"/>
        <v>135829</v>
      </c>
      <c r="E29" s="143">
        <f t="shared" si="1"/>
        <v>7247</v>
      </c>
      <c r="F29" s="143">
        <f t="shared" si="1"/>
        <v>5956</v>
      </c>
      <c r="G29" s="143">
        <f t="shared" si="1"/>
        <v>107822</v>
      </c>
      <c r="H29" s="143">
        <f t="shared" si="1"/>
        <v>6454</v>
      </c>
      <c r="I29" s="143">
        <f t="shared" si="1"/>
        <v>10174</v>
      </c>
      <c r="J29" s="143">
        <f t="shared" si="1"/>
        <v>48890</v>
      </c>
      <c r="K29" s="142">
        <f t="shared" si="0"/>
        <v>418221</v>
      </c>
    </row>
  </sheetData>
  <pageMargins left="0.7" right="0.7" top="0.69128787878787878" bottom="0.5625" header="0.3" footer="0.3"/>
  <pageSetup paperSize="9" orientation="landscape" r:id="rId1"/>
  <headerFooter>
    <oddHeader>&amp;C6</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Layout" workbookViewId="0">
      <selection activeCell="B25" sqref="B25:B26"/>
    </sheetView>
  </sheetViews>
  <sheetFormatPr defaultRowHeight="15" x14ac:dyDescent="0.25"/>
  <cols>
    <col min="1" max="1" width="13.42578125" style="62" customWidth="1"/>
    <col min="2" max="13" width="9.7109375" style="62" customWidth="1"/>
    <col min="14" max="14" width="14.42578125" style="62" customWidth="1"/>
    <col min="15" max="15" width="9.7109375" style="62" customWidth="1"/>
  </cols>
  <sheetData>
    <row r="1" spans="1:15" ht="18.75" x14ac:dyDescent="0.3">
      <c r="A1" s="42" t="s">
        <v>160</v>
      </c>
      <c r="B1" s="42"/>
      <c r="C1" s="42"/>
      <c r="D1" s="42"/>
      <c r="E1" s="42"/>
      <c r="F1" s="42"/>
      <c r="G1" s="42"/>
      <c r="H1" s="42"/>
    </row>
    <row r="2" spans="1:15" ht="19.5" x14ac:dyDescent="0.35">
      <c r="A2" s="8" t="s">
        <v>161</v>
      </c>
      <c r="B2" s="8"/>
      <c r="C2" s="8"/>
      <c r="D2" s="8"/>
      <c r="E2" s="8"/>
      <c r="F2" s="8"/>
      <c r="G2" s="8"/>
      <c r="H2" s="8"/>
      <c r="I2" s="9"/>
      <c r="J2" s="9"/>
      <c r="K2" s="9"/>
      <c r="L2" s="9"/>
      <c r="M2" s="9"/>
      <c r="N2" s="9"/>
      <c r="O2" s="9"/>
    </row>
    <row r="3" spans="1:15" ht="81" customHeight="1" x14ac:dyDescent="0.25">
      <c r="A3" s="225" t="s">
        <v>0</v>
      </c>
      <c r="B3" s="129" t="s">
        <v>164</v>
      </c>
      <c r="C3" s="129" t="s">
        <v>169</v>
      </c>
      <c r="D3" s="130" t="s">
        <v>168</v>
      </c>
      <c r="E3" s="129" t="s">
        <v>163</v>
      </c>
      <c r="F3" s="129" t="s">
        <v>166</v>
      </c>
      <c r="G3" s="129" t="s">
        <v>446</v>
      </c>
      <c r="H3" s="129" t="s">
        <v>186</v>
      </c>
      <c r="I3" s="129" t="s">
        <v>445</v>
      </c>
      <c r="J3" s="129" t="s">
        <v>162</v>
      </c>
      <c r="K3" s="129" t="s">
        <v>167</v>
      </c>
      <c r="L3" s="129" t="s">
        <v>165</v>
      </c>
      <c r="M3" s="131" t="s">
        <v>141</v>
      </c>
    </row>
    <row r="4" spans="1:15" ht="15" customHeight="1" x14ac:dyDescent="0.25">
      <c r="A4" s="37" t="s">
        <v>5</v>
      </c>
      <c r="B4" s="102"/>
      <c r="C4" s="102"/>
      <c r="D4" s="169"/>
      <c r="E4" s="102"/>
      <c r="F4" s="102"/>
      <c r="G4" s="102"/>
      <c r="H4" s="102"/>
      <c r="I4" s="102"/>
      <c r="J4" s="102">
        <v>2</v>
      </c>
      <c r="K4" s="102"/>
      <c r="L4" s="102"/>
      <c r="M4" s="96">
        <f>SUM(B4:L4)</f>
        <v>2</v>
      </c>
    </row>
    <row r="5" spans="1:15" ht="15" customHeight="1" x14ac:dyDescent="0.25">
      <c r="A5" s="37" t="s">
        <v>11</v>
      </c>
      <c r="B5" s="102"/>
      <c r="C5" s="102">
        <v>4</v>
      </c>
      <c r="D5" s="169"/>
      <c r="E5" s="102">
        <v>1</v>
      </c>
      <c r="F5" s="102"/>
      <c r="G5" s="160">
        <v>3</v>
      </c>
      <c r="H5" s="160">
        <v>2</v>
      </c>
      <c r="I5" s="102">
        <v>2</v>
      </c>
      <c r="J5" s="102">
        <v>29</v>
      </c>
      <c r="K5" s="102"/>
      <c r="L5" s="102"/>
      <c r="M5" s="96">
        <f>SUM(B5:L5)</f>
        <v>41</v>
      </c>
    </row>
    <row r="6" spans="1:15" ht="15" customHeight="1" x14ac:dyDescent="0.25">
      <c r="A6" s="37" t="s">
        <v>15</v>
      </c>
      <c r="B6" s="102"/>
      <c r="C6" s="102"/>
      <c r="D6" s="169"/>
      <c r="E6" s="102"/>
      <c r="F6" s="102"/>
      <c r="G6" s="102"/>
      <c r="H6" s="102"/>
      <c r="I6" s="102"/>
      <c r="J6" s="102">
        <v>3</v>
      </c>
      <c r="K6" s="102"/>
      <c r="L6" s="102"/>
      <c r="M6" s="96">
        <f>SUM(B6:L6)</f>
        <v>3</v>
      </c>
    </row>
    <row r="7" spans="1:15" ht="15" customHeight="1" x14ac:dyDescent="0.25">
      <c r="A7" s="37" t="s">
        <v>18</v>
      </c>
      <c r="B7" s="102"/>
      <c r="C7" s="102"/>
      <c r="D7" s="169"/>
      <c r="E7" s="102"/>
      <c r="F7" s="102"/>
      <c r="G7" s="102"/>
      <c r="H7" s="102"/>
      <c r="I7" s="102"/>
      <c r="J7" s="160">
        <v>3</v>
      </c>
      <c r="K7" s="102"/>
      <c r="L7" s="102"/>
      <c r="M7" s="96">
        <f t="shared" ref="M7:M30" si="0">SUM(B7:L7)</f>
        <v>3</v>
      </c>
    </row>
    <row r="8" spans="1:15" ht="15" customHeight="1" x14ac:dyDescent="0.25">
      <c r="A8" s="37" t="s">
        <v>26</v>
      </c>
      <c r="B8" s="102"/>
      <c r="C8" s="102"/>
      <c r="D8" s="169"/>
      <c r="E8" s="102"/>
      <c r="F8" s="102"/>
      <c r="G8" s="102"/>
      <c r="H8" s="102"/>
      <c r="I8" s="102"/>
      <c r="J8" s="102">
        <v>2</v>
      </c>
      <c r="K8" s="102"/>
      <c r="L8" s="102"/>
      <c r="M8" s="96">
        <f t="shared" si="0"/>
        <v>2</v>
      </c>
    </row>
    <row r="9" spans="1:15" ht="15" customHeight="1" x14ac:dyDescent="0.25">
      <c r="A9" s="37" t="s">
        <v>30</v>
      </c>
      <c r="B9" s="102"/>
      <c r="C9" s="102"/>
      <c r="D9" s="169"/>
      <c r="E9" s="102"/>
      <c r="F9" s="102"/>
      <c r="G9" s="102"/>
      <c r="H9" s="102"/>
      <c r="I9" s="102"/>
      <c r="J9" s="102">
        <v>3</v>
      </c>
      <c r="K9" s="102"/>
      <c r="L9" s="102"/>
      <c r="M9" s="96">
        <f t="shared" si="0"/>
        <v>3</v>
      </c>
    </row>
    <row r="10" spans="1:15" ht="15" customHeight="1" x14ac:dyDescent="0.25">
      <c r="A10" s="37" t="s">
        <v>36</v>
      </c>
      <c r="B10" s="102"/>
      <c r="C10" s="102"/>
      <c r="D10" s="169"/>
      <c r="E10" s="102"/>
      <c r="F10" s="102"/>
      <c r="G10" s="102"/>
      <c r="H10" s="102"/>
      <c r="I10" s="102"/>
      <c r="J10" s="102">
        <v>3</v>
      </c>
      <c r="K10" s="102"/>
      <c r="L10" s="102"/>
      <c r="M10" s="96">
        <f t="shared" si="0"/>
        <v>3</v>
      </c>
    </row>
    <row r="11" spans="1:15" ht="15" customHeight="1" x14ac:dyDescent="0.25">
      <c r="A11" s="37" t="s">
        <v>43</v>
      </c>
      <c r="B11" s="102"/>
      <c r="C11" s="102"/>
      <c r="D11" s="169"/>
      <c r="E11" s="102"/>
      <c r="F11" s="102"/>
      <c r="G11" s="102"/>
      <c r="H11" s="102"/>
      <c r="I11" s="102"/>
      <c r="J11" s="102">
        <v>3</v>
      </c>
      <c r="K11" s="102"/>
      <c r="L11" s="102"/>
      <c r="M11" s="96">
        <f t="shared" si="0"/>
        <v>3</v>
      </c>
    </row>
    <row r="12" spans="1:15" ht="15" customHeight="1" x14ac:dyDescent="0.25">
      <c r="A12" s="37" t="s">
        <v>21</v>
      </c>
      <c r="B12" s="102"/>
      <c r="C12" s="102"/>
      <c r="D12" s="169"/>
      <c r="E12" s="102"/>
      <c r="F12" s="102"/>
      <c r="G12" s="102"/>
      <c r="H12" s="102"/>
      <c r="I12" s="102"/>
      <c r="J12" s="102">
        <v>2</v>
      </c>
      <c r="K12" s="102"/>
      <c r="L12" s="102"/>
      <c r="M12" s="96">
        <f t="shared" si="0"/>
        <v>2</v>
      </c>
    </row>
    <row r="13" spans="1:15" ht="15" customHeight="1" x14ac:dyDescent="0.25">
      <c r="A13" s="37" t="s">
        <v>50</v>
      </c>
      <c r="B13" s="102"/>
      <c r="C13" s="102"/>
      <c r="D13" s="169"/>
      <c r="E13" s="102"/>
      <c r="F13" s="102"/>
      <c r="G13" s="102"/>
      <c r="H13" s="102"/>
      <c r="I13" s="102"/>
      <c r="J13" s="102">
        <v>3</v>
      </c>
      <c r="K13" s="102"/>
      <c r="L13" s="102"/>
      <c r="M13" s="96">
        <f t="shared" si="0"/>
        <v>3</v>
      </c>
    </row>
    <row r="14" spans="1:15" ht="15" customHeight="1" x14ac:dyDescent="0.25">
      <c r="A14" s="37" t="s">
        <v>54</v>
      </c>
      <c r="B14" s="102"/>
      <c r="C14" s="102"/>
      <c r="D14" s="169"/>
      <c r="E14" s="102"/>
      <c r="F14" s="102"/>
      <c r="G14" s="102"/>
      <c r="H14" s="102"/>
      <c r="I14" s="102">
        <v>3</v>
      </c>
      <c r="J14" s="102"/>
      <c r="K14" s="102"/>
      <c r="L14" s="102"/>
      <c r="M14" s="96">
        <f t="shared" si="0"/>
        <v>3</v>
      </c>
    </row>
    <row r="15" spans="1:15" ht="15" customHeight="1" x14ac:dyDescent="0.25">
      <c r="A15" s="37" t="s">
        <v>59</v>
      </c>
      <c r="B15" s="102"/>
      <c r="C15" s="102"/>
      <c r="D15" s="169"/>
      <c r="E15" s="102"/>
      <c r="F15" s="102"/>
      <c r="G15" s="102"/>
      <c r="H15" s="102"/>
      <c r="I15" s="102"/>
      <c r="J15" s="102">
        <v>2</v>
      </c>
      <c r="K15" s="102"/>
      <c r="L15" s="102"/>
      <c r="M15" s="96">
        <f t="shared" si="0"/>
        <v>2</v>
      </c>
    </row>
    <row r="16" spans="1:15" ht="15" customHeight="1" x14ac:dyDescent="0.25">
      <c r="A16" s="37" t="s">
        <v>64</v>
      </c>
      <c r="B16" s="102"/>
      <c r="C16" s="102"/>
      <c r="D16" s="169"/>
      <c r="E16" s="102"/>
      <c r="F16" s="102"/>
      <c r="G16" s="102"/>
      <c r="H16" s="102"/>
      <c r="I16" s="102"/>
      <c r="J16" s="102">
        <v>2</v>
      </c>
      <c r="K16" s="102"/>
      <c r="L16" s="102"/>
      <c r="M16" s="96">
        <f t="shared" si="0"/>
        <v>2</v>
      </c>
    </row>
    <row r="17" spans="1:13" ht="15" customHeight="1" x14ac:dyDescent="0.25">
      <c r="A17" s="37" t="s">
        <v>70</v>
      </c>
      <c r="B17" s="102"/>
      <c r="C17" s="102"/>
      <c r="D17" s="169"/>
      <c r="E17" s="102"/>
      <c r="F17" s="102"/>
      <c r="G17" s="102"/>
      <c r="H17" s="102"/>
      <c r="I17" s="102"/>
      <c r="J17" s="102">
        <v>2</v>
      </c>
      <c r="K17" s="102"/>
      <c r="L17" s="102"/>
      <c r="M17" s="96">
        <f t="shared" si="0"/>
        <v>2</v>
      </c>
    </row>
    <row r="18" spans="1:13" ht="15" customHeight="1" x14ac:dyDescent="0.25">
      <c r="A18" s="10" t="s">
        <v>77</v>
      </c>
      <c r="B18" s="102"/>
      <c r="C18" s="102"/>
      <c r="D18" s="102"/>
      <c r="E18" s="102"/>
      <c r="F18" s="160">
        <v>2</v>
      </c>
      <c r="G18" s="102"/>
      <c r="H18" s="102"/>
      <c r="I18" s="102"/>
      <c r="J18" s="102"/>
      <c r="K18" s="102"/>
      <c r="L18" s="102"/>
      <c r="M18" s="96">
        <f t="shared" si="0"/>
        <v>2</v>
      </c>
    </row>
    <row r="19" spans="1:13" ht="15" customHeight="1" x14ac:dyDescent="0.25">
      <c r="A19" s="37" t="s">
        <v>73</v>
      </c>
      <c r="B19" s="102"/>
      <c r="C19" s="102"/>
      <c r="D19" s="169"/>
      <c r="E19" s="102"/>
      <c r="F19" s="102"/>
      <c r="G19" s="102"/>
      <c r="H19" s="102"/>
      <c r="I19" s="102"/>
      <c r="J19" s="102"/>
      <c r="K19" s="102">
        <v>3</v>
      </c>
      <c r="L19" s="102"/>
      <c r="M19" s="96">
        <f t="shared" si="0"/>
        <v>3</v>
      </c>
    </row>
    <row r="20" spans="1:13" ht="15" customHeight="1" x14ac:dyDescent="0.25">
      <c r="A20" s="37" t="s">
        <v>87</v>
      </c>
      <c r="B20" s="102"/>
      <c r="C20" s="102"/>
      <c r="D20" s="169"/>
      <c r="E20" s="102"/>
      <c r="F20" s="102"/>
      <c r="G20" s="102"/>
      <c r="H20" s="102"/>
      <c r="I20" s="102"/>
      <c r="J20" s="102">
        <v>2</v>
      </c>
      <c r="K20" s="102"/>
      <c r="L20" s="102"/>
      <c r="M20" s="96">
        <f t="shared" si="0"/>
        <v>2</v>
      </c>
    </row>
    <row r="21" spans="1:13" ht="15" customHeight="1" x14ac:dyDescent="0.25">
      <c r="A21" s="37" t="s">
        <v>92</v>
      </c>
      <c r="B21" s="102"/>
      <c r="C21" s="102"/>
      <c r="D21" s="169"/>
      <c r="E21" s="102"/>
      <c r="F21" s="102"/>
      <c r="G21" s="102"/>
      <c r="H21" s="102"/>
      <c r="I21" s="102"/>
      <c r="J21" s="102">
        <v>4</v>
      </c>
      <c r="K21" s="102"/>
      <c r="L21" s="102"/>
      <c r="M21" s="96">
        <f t="shared" si="0"/>
        <v>4</v>
      </c>
    </row>
    <row r="22" spans="1:13" ht="15" customHeight="1" x14ac:dyDescent="0.25">
      <c r="A22" s="37" t="s">
        <v>170</v>
      </c>
      <c r="B22" s="102"/>
      <c r="C22" s="102"/>
      <c r="D22" s="169"/>
      <c r="E22" s="102"/>
      <c r="F22" s="102"/>
      <c r="G22" s="102"/>
      <c r="H22" s="102"/>
      <c r="I22" s="102"/>
      <c r="J22" s="102">
        <v>7</v>
      </c>
      <c r="K22" s="102">
        <v>2</v>
      </c>
      <c r="L22" s="102"/>
      <c r="M22" s="96">
        <f t="shared" si="0"/>
        <v>9</v>
      </c>
    </row>
    <row r="23" spans="1:13" ht="15" customHeight="1" x14ac:dyDescent="0.25">
      <c r="A23" s="37" t="s">
        <v>171</v>
      </c>
      <c r="B23" s="102"/>
      <c r="C23" s="102"/>
      <c r="D23" s="102"/>
      <c r="E23" s="102"/>
      <c r="F23" s="102"/>
      <c r="G23" s="102"/>
      <c r="H23" s="102"/>
      <c r="I23" s="102"/>
      <c r="J23" s="102">
        <v>7</v>
      </c>
      <c r="K23" s="102"/>
      <c r="L23" s="102"/>
      <c r="M23" s="96">
        <f t="shared" si="0"/>
        <v>7</v>
      </c>
    </row>
    <row r="24" spans="1:13" ht="15" customHeight="1" x14ac:dyDescent="0.25">
      <c r="A24" s="37" t="s">
        <v>104</v>
      </c>
      <c r="B24" s="102"/>
      <c r="C24" s="102"/>
      <c r="D24" s="169"/>
      <c r="E24" s="102"/>
      <c r="F24" s="102"/>
      <c r="G24" s="102"/>
      <c r="H24" s="102"/>
      <c r="I24" s="102"/>
      <c r="J24" s="102"/>
      <c r="K24" s="102"/>
      <c r="L24" s="102">
        <v>10</v>
      </c>
      <c r="M24" s="96">
        <f t="shared" si="0"/>
        <v>10</v>
      </c>
    </row>
    <row r="25" spans="1:13" ht="15" customHeight="1" x14ac:dyDescent="0.25">
      <c r="A25" s="37" t="s">
        <v>109</v>
      </c>
      <c r="B25" s="102">
        <v>8</v>
      </c>
      <c r="C25" s="102"/>
      <c r="D25" s="169"/>
      <c r="E25" s="102"/>
      <c r="F25" s="102"/>
      <c r="G25" s="102"/>
      <c r="H25" s="102"/>
      <c r="I25" s="102"/>
      <c r="J25" s="102"/>
      <c r="K25" s="102"/>
      <c r="L25" s="102"/>
      <c r="M25" s="96">
        <f t="shared" si="0"/>
        <v>8</v>
      </c>
    </row>
    <row r="26" spans="1:13" ht="15" customHeight="1" x14ac:dyDescent="0.25">
      <c r="A26" s="37" t="s">
        <v>113</v>
      </c>
      <c r="B26" s="102">
        <v>1</v>
      </c>
      <c r="C26" s="102"/>
      <c r="D26" s="169"/>
      <c r="E26" s="102"/>
      <c r="F26" s="102"/>
      <c r="G26" s="102"/>
      <c r="H26" s="102"/>
      <c r="I26" s="102"/>
      <c r="J26" s="102">
        <v>2</v>
      </c>
      <c r="K26" s="102"/>
      <c r="L26" s="102"/>
      <c r="M26" s="96">
        <f t="shared" si="0"/>
        <v>3</v>
      </c>
    </row>
    <row r="27" spans="1:13" ht="15" customHeight="1" x14ac:dyDescent="0.25">
      <c r="A27" s="37" t="s">
        <v>17</v>
      </c>
      <c r="B27" s="102"/>
      <c r="C27" s="102"/>
      <c r="D27" s="169">
        <v>0</v>
      </c>
      <c r="E27" s="102"/>
      <c r="F27" s="102"/>
      <c r="G27" s="102"/>
      <c r="H27" s="102"/>
      <c r="I27" s="102"/>
      <c r="J27" s="102">
        <v>4</v>
      </c>
      <c r="K27" s="102"/>
      <c r="L27" s="102"/>
      <c r="M27" s="96">
        <f t="shared" si="0"/>
        <v>4</v>
      </c>
    </row>
    <row r="28" spans="1:13" ht="15" customHeight="1" x14ac:dyDescent="0.25">
      <c r="A28" s="37" t="s">
        <v>121</v>
      </c>
      <c r="B28" s="102"/>
      <c r="C28" s="102"/>
      <c r="D28" s="169">
        <v>3</v>
      </c>
      <c r="E28" s="102"/>
      <c r="F28" s="102"/>
      <c r="G28" s="102"/>
      <c r="H28" s="102"/>
      <c r="I28" s="102"/>
      <c r="J28" s="102"/>
      <c r="K28" s="102"/>
      <c r="L28" s="102"/>
      <c r="M28" s="96">
        <f t="shared" si="0"/>
        <v>3</v>
      </c>
    </row>
    <row r="29" spans="1:13" ht="15" customHeight="1" x14ac:dyDescent="0.25">
      <c r="A29" s="37" t="s">
        <v>127</v>
      </c>
      <c r="B29" s="102"/>
      <c r="C29" s="102"/>
      <c r="D29" s="169"/>
      <c r="E29" s="102"/>
      <c r="F29" s="102"/>
      <c r="G29" s="102">
        <v>3</v>
      </c>
      <c r="H29" s="102"/>
      <c r="I29" s="102"/>
      <c r="J29" s="102"/>
      <c r="K29" s="102"/>
      <c r="L29" s="102"/>
      <c r="M29" s="96">
        <f t="shared" si="0"/>
        <v>3</v>
      </c>
    </row>
    <row r="30" spans="1:13" ht="22.5" customHeight="1" thickBot="1" x14ac:dyDescent="0.3">
      <c r="A30" s="4" t="s">
        <v>141</v>
      </c>
      <c r="B30" s="6">
        <f t="shared" ref="B30:L30" si="1">SUM(B4:B29)</f>
        <v>9</v>
      </c>
      <c r="C30" s="6">
        <f t="shared" si="1"/>
        <v>4</v>
      </c>
      <c r="D30" s="6">
        <f t="shared" si="1"/>
        <v>3</v>
      </c>
      <c r="E30" s="6">
        <f t="shared" si="1"/>
        <v>1</v>
      </c>
      <c r="F30" s="6">
        <f t="shared" si="1"/>
        <v>2</v>
      </c>
      <c r="G30" s="6">
        <f t="shared" si="1"/>
        <v>6</v>
      </c>
      <c r="H30" s="6">
        <f t="shared" si="1"/>
        <v>2</v>
      </c>
      <c r="I30" s="6">
        <f t="shared" si="1"/>
        <v>5</v>
      </c>
      <c r="J30" s="6">
        <f t="shared" si="1"/>
        <v>85</v>
      </c>
      <c r="K30" s="6">
        <f t="shared" si="1"/>
        <v>5</v>
      </c>
      <c r="L30" s="6">
        <f t="shared" si="1"/>
        <v>10</v>
      </c>
      <c r="M30" s="96">
        <f t="shared" si="0"/>
        <v>132</v>
      </c>
    </row>
  </sheetData>
  <pageMargins left="0.7" right="0.7" top="0.54166666666666663" bottom="0.23958333333333334" header="0.3" footer="0.3"/>
  <pageSetup paperSize="9" orientation="landscape" r:id="rId1"/>
  <headerFooter>
    <oddHeader>&amp;C7</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
  <sheetViews>
    <sheetView view="pageLayout" topLeftCell="A22" workbookViewId="0">
      <selection activeCell="B6" sqref="B6:Y6"/>
    </sheetView>
  </sheetViews>
  <sheetFormatPr defaultRowHeight="15" x14ac:dyDescent="0.25"/>
  <cols>
    <col min="1" max="1" width="13.28515625" style="62" customWidth="1"/>
    <col min="2" max="2" width="4.7109375" style="62" customWidth="1"/>
    <col min="3" max="4" width="4.7109375" style="88" customWidth="1"/>
    <col min="5" max="24" width="4.7109375" style="62" customWidth="1"/>
    <col min="25" max="25" width="4.28515625" style="62" customWidth="1"/>
    <col min="26" max="26" width="7" style="62" customWidth="1"/>
    <col min="27" max="27" width="10" customWidth="1"/>
    <col min="28" max="29" width="4.85546875" customWidth="1"/>
    <col min="30" max="30" width="9.7109375" customWidth="1"/>
    <col min="31" max="37" width="5.140625" customWidth="1"/>
  </cols>
  <sheetData>
    <row r="1" spans="1:26" ht="19.5" x14ac:dyDescent="0.35">
      <c r="A1" s="8" t="s">
        <v>172</v>
      </c>
      <c r="C1" s="85"/>
      <c r="D1" s="85"/>
      <c r="E1" s="86"/>
      <c r="F1" s="86"/>
      <c r="G1" s="86"/>
      <c r="H1" s="86"/>
      <c r="I1" s="86"/>
      <c r="J1" s="86"/>
      <c r="K1" s="86"/>
      <c r="L1" s="86"/>
    </row>
    <row r="2" spans="1:26" ht="15" customHeight="1" x14ac:dyDescent="0.25">
      <c r="A2" s="259" t="s">
        <v>483</v>
      </c>
      <c r="B2" s="259"/>
      <c r="C2" s="259"/>
      <c r="D2" s="259"/>
      <c r="E2" s="259"/>
      <c r="F2" s="259"/>
      <c r="G2" s="259"/>
      <c r="H2" s="259"/>
      <c r="I2" s="259"/>
      <c r="J2" s="259"/>
      <c r="K2" s="259"/>
      <c r="L2" s="259"/>
      <c r="M2" s="259"/>
      <c r="N2" s="259"/>
      <c r="O2" s="259"/>
      <c r="P2" s="259"/>
      <c r="Q2" s="259"/>
      <c r="R2" s="259"/>
      <c r="S2" s="259"/>
      <c r="T2" s="259"/>
      <c r="U2" s="259"/>
      <c r="V2" s="259"/>
      <c r="W2" s="259"/>
      <c r="X2" s="259"/>
      <c r="Y2" s="259"/>
      <c r="Z2" s="259"/>
    </row>
    <row r="3" spans="1:26" ht="15.75" customHeight="1" x14ac:dyDescent="0.25">
      <c r="A3" s="260" t="s">
        <v>0</v>
      </c>
      <c r="B3" s="261" t="s">
        <v>173</v>
      </c>
      <c r="C3" s="262"/>
      <c r="D3" s="262"/>
      <c r="E3" s="262"/>
      <c r="F3" s="262"/>
      <c r="G3" s="262"/>
      <c r="H3" s="262"/>
      <c r="I3" s="262"/>
      <c r="J3" s="262"/>
      <c r="K3" s="262"/>
      <c r="L3" s="262"/>
      <c r="M3" s="262"/>
      <c r="N3" s="262"/>
      <c r="O3" s="262"/>
      <c r="P3" s="262"/>
      <c r="Q3" s="262"/>
      <c r="R3" s="262"/>
      <c r="S3" s="262"/>
      <c r="T3" s="262"/>
      <c r="U3" s="262"/>
      <c r="V3" s="262"/>
      <c r="W3" s="262"/>
      <c r="X3" s="262"/>
      <c r="Y3" s="262"/>
      <c r="Z3" s="263"/>
    </row>
    <row r="4" spans="1:26" ht="90" customHeight="1" x14ac:dyDescent="0.25">
      <c r="A4" s="260"/>
      <c r="B4" s="126" t="s">
        <v>388</v>
      </c>
      <c r="C4" s="126" t="s">
        <v>422</v>
      </c>
      <c r="D4" s="126" t="s">
        <v>459</v>
      </c>
      <c r="E4" s="126" t="s">
        <v>175</v>
      </c>
      <c r="F4" s="126" t="s">
        <v>423</v>
      </c>
      <c r="G4" s="127" t="s">
        <v>174</v>
      </c>
      <c r="H4" s="127" t="s">
        <v>192</v>
      </c>
      <c r="I4" s="127" t="s">
        <v>193</v>
      </c>
      <c r="J4" s="126" t="s">
        <v>176</v>
      </c>
      <c r="K4" s="126" t="s">
        <v>179</v>
      </c>
      <c r="L4" s="126" t="s">
        <v>178</v>
      </c>
      <c r="M4" s="126" t="s">
        <v>177</v>
      </c>
      <c r="N4" s="126" t="s">
        <v>457</v>
      </c>
      <c r="O4" s="126" t="s">
        <v>180</v>
      </c>
      <c r="P4" s="127" t="s">
        <v>182</v>
      </c>
      <c r="Q4" s="127" t="s">
        <v>429</v>
      </c>
      <c r="R4" s="127" t="s">
        <v>183</v>
      </c>
      <c r="S4" s="127" t="s">
        <v>181</v>
      </c>
      <c r="T4" s="127" t="s">
        <v>430</v>
      </c>
      <c r="U4" s="127" t="s">
        <v>392</v>
      </c>
      <c r="V4" s="127" t="s">
        <v>428</v>
      </c>
      <c r="W4" s="126" t="s">
        <v>185</v>
      </c>
      <c r="X4" s="127" t="s">
        <v>184</v>
      </c>
      <c r="Y4" s="126" t="s">
        <v>420</v>
      </c>
      <c r="Z4" s="127" t="s">
        <v>141</v>
      </c>
    </row>
    <row r="5" spans="1:26" ht="14.25" customHeight="1" x14ac:dyDescent="0.25">
      <c r="A5" s="17" t="s">
        <v>5</v>
      </c>
      <c r="B5" s="12"/>
      <c r="C5" s="12"/>
      <c r="D5" s="12"/>
      <c r="E5" s="12"/>
      <c r="F5" s="82"/>
      <c r="G5" s="11"/>
      <c r="H5" s="59"/>
      <c r="I5" s="59"/>
      <c r="J5" s="12"/>
      <c r="K5" s="12"/>
      <c r="L5" s="12"/>
      <c r="M5" s="12"/>
      <c r="N5" s="12"/>
      <c r="O5" s="12"/>
      <c r="P5" s="11"/>
      <c r="Q5" s="11"/>
      <c r="R5" s="11"/>
      <c r="S5" s="11"/>
      <c r="T5" s="11"/>
      <c r="U5" s="12"/>
      <c r="V5" s="95"/>
      <c r="W5" s="12"/>
      <c r="X5" s="11"/>
      <c r="Y5" s="12"/>
      <c r="Z5" s="13">
        <f>SUM(B5:Y5)</f>
        <v>0</v>
      </c>
    </row>
    <row r="6" spans="1:26" ht="14.25" customHeight="1" x14ac:dyDescent="0.25">
      <c r="A6" s="17" t="s">
        <v>11</v>
      </c>
      <c r="B6" s="12">
        <v>26</v>
      </c>
      <c r="C6" s="12"/>
      <c r="D6" s="12">
        <v>2</v>
      </c>
      <c r="E6" s="12">
        <v>6</v>
      </c>
      <c r="F6" s="84"/>
      <c r="G6" s="12">
        <v>22</v>
      </c>
      <c r="H6" s="82"/>
      <c r="I6" s="82">
        <v>4</v>
      </c>
      <c r="J6" s="12"/>
      <c r="K6" s="12"/>
      <c r="L6" s="12">
        <v>18</v>
      </c>
      <c r="M6" s="12">
        <v>8</v>
      </c>
      <c r="N6" s="12">
        <v>5</v>
      </c>
      <c r="O6" s="12">
        <v>11</v>
      </c>
      <c r="P6" s="12">
        <v>3</v>
      </c>
      <c r="Q6" s="12"/>
      <c r="R6" s="12">
        <v>14</v>
      </c>
      <c r="S6" s="12">
        <v>5</v>
      </c>
      <c r="T6" s="12">
        <v>2</v>
      </c>
      <c r="U6" s="12"/>
      <c r="V6" s="95">
        <v>6</v>
      </c>
      <c r="W6" s="12"/>
      <c r="X6" s="11">
        <v>2</v>
      </c>
      <c r="Y6" s="12">
        <v>2</v>
      </c>
      <c r="Z6" s="13">
        <f>SUM(B6:Y6)</f>
        <v>136</v>
      </c>
    </row>
    <row r="7" spans="1:26" ht="14.25" customHeight="1" x14ac:dyDescent="0.25">
      <c r="A7" s="17" t="s">
        <v>15</v>
      </c>
      <c r="B7" s="12"/>
      <c r="C7" s="12"/>
      <c r="D7" s="12"/>
      <c r="E7" s="12"/>
      <c r="F7" s="84"/>
      <c r="G7" s="12"/>
      <c r="H7" s="82"/>
      <c r="I7" s="82"/>
      <c r="J7" s="12"/>
      <c r="K7" s="12"/>
      <c r="L7" s="12"/>
      <c r="M7" s="12"/>
      <c r="N7" s="12"/>
      <c r="O7" s="12"/>
      <c r="P7" s="12"/>
      <c r="Q7" s="12"/>
      <c r="R7" s="12"/>
      <c r="S7" s="12"/>
      <c r="T7" s="12"/>
      <c r="U7" s="12"/>
      <c r="V7" s="95"/>
      <c r="W7" s="12">
        <v>4</v>
      </c>
      <c r="X7" s="11"/>
      <c r="Y7" s="12"/>
      <c r="Z7" s="13">
        <f t="shared" ref="Z7:Z30" si="0">SUM(B7:Y7)</f>
        <v>4</v>
      </c>
    </row>
    <row r="8" spans="1:26" ht="14.25" customHeight="1" x14ac:dyDescent="0.25">
      <c r="A8" s="17" t="s">
        <v>18</v>
      </c>
      <c r="B8" s="12"/>
      <c r="C8" s="12"/>
      <c r="D8" s="12">
        <v>2</v>
      </c>
      <c r="E8" s="12"/>
      <c r="F8" s="84"/>
      <c r="G8" s="12"/>
      <c r="H8" s="82"/>
      <c r="I8" s="82"/>
      <c r="J8" s="12"/>
      <c r="K8" s="12"/>
      <c r="L8" s="12"/>
      <c r="M8" s="12"/>
      <c r="N8" s="12"/>
      <c r="O8" s="12"/>
      <c r="P8" s="12"/>
      <c r="Q8" s="12">
        <v>4</v>
      </c>
      <c r="R8" s="12"/>
      <c r="S8" s="12"/>
      <c r="T8" s="12"/>
      <c r="U8" s="12"/>
      <c r="V8" s="95"/>
      <c r="W8" s="12"/>
      <c r="X8" s="11"/>
      <c r="Y8" s="12"/>
      <c r="Z8" s="13">
        <f t="shared" si="0"/>
        <v>6</v>
      </c>
    </row>
    <row r="9" spans="1:26" ht="14.25" customHeight="1" x14ac:dyDescent="0.25">
      <c r="A9" s="17" t="s">
        <v>26</v>
      </c>
      <c r="B9" s="12"/>
      <c r="C9" s="12"/>
      <c r="D9" s="12"/>
      <c r="E9" s="12"/>
      <c r="F9" s="84"/>
      <c r="G9" s="12">
        <v>4</v>
      </c>
      <c r="H9" s="82"/>
      <c r="I9" s="82"/>
      <c r="J9" s="12"/>
      <c r="K9" s="12"/>
      <c r="L9" s="12"/>
      <c r="M9" s="12"/>
      <c r="N9" s="12"/>
      <c r="O9" s="12"/>
      <c r="P9" s="12"/>
      <c r="Q9" s="12"/>
      <c r="R9" s="12"/>
      <c r="S9" s="12"/>
      <c r="T9" s="12"/>
      <c r="U9" s="12"/>
      <c r="V9" s="95"/>
      <c r="W9" s="12"/>
      <c r="X9" s="11"/>
      <c r="Y9" s="12"/>
      <c r="Z9" s="13">
        <f t="shared" si="0"/>
        <v>4</v>
      </c>
    </row>
    <row r="10" spans="1:26" ht="14.25" customHeight="1" x14ac:dyDescent="0.25">
      <c r="A10" s="17" t="s">
        <v>30</v>
      </c>
      <c r="B10" s="12"/>
      <c r="C10" s="12"/>
      <c r="D10" s="12"/>
      <c r="E10" s="12"/>
      <c r="F10" s="84"/>
      <c r="G10" s="12"/>
      <c r="H10" s="82"/>
      <c r="I10" s="82"/>
      <c r="J10" s="12"/>
      <c r="K10" s="12"/>
      <c r="L10" s="12"/>
      <c r="M10" s="12">
        <v>3</v>
      </c>
      <c r="N10" s="12"/>
      <c r="O10" s="12"/>
      <c r="P10" s="12"/>
      <c r="Q10" s="12"/>
      <c r="R10" s="12"/>
      <c r="S10" s="12"/>
      <c r="T10" s="12"/>
      <c r="U10" s="12"/>
      <c r="V10" s="95"/>
      <c r="W10" s="12"/>
      <c r="X10" s="11"/>
      <c r="Y10" s="12"/>
      <c r="Z10" s="13">
        <f t="shared" si="0"/>
        <v>3</v>
      </c>
    </row>
    <row r="11" spans="1:26" ht="14.25" customHeight="1" x14ac:dyDescent="0.25">
      <c r="A11" s="17" t="s">
        <v>36</v>
      </c>
      <c r="B11" s="12">
        <v>25</v>
      </c>
      <c r="C11" s="12"/>
      <c r="D11" s="12"/>
      <c r="E11" s="12"/>
      <c r="F11" s="84"/>
      <c r="G11" s="12"/>
      <c r="H11" s="82"/>
      <c r="I11" s="82"/>
      <c r="J11" s="12"/>
      <c r="K11" s="12"/>
      <c r="L11" s="12"/>
      <c r="M11" s="12"/>
      <c r="N11" s="12"/>
      <c r="O11" s="12"/>
      <c r="P11" s="12"/>
      <c r="Q11" s="12"/>
      <c r="R11" s="12"/>
      <c r="S11" s="12"/>
      <c r="T11" s="12"/>
      <c r="U11" s="12"/>
      <c r="V11" s="95"/>
      <c r="W11" s="12"/>
      <c r="X11" s="11"/>
      <c r="Y11" s="12"/>
      <c r="Z11" s="13">
        <f t="shared" si="0"/>
        <v>25</v>
      </c>
    </row>
    <row r="12" spans="1:26" ht="14.25" customHeight="1" x14ac:dyDescent="0.25">
      <c r="A12" s="17" t="s">
        <v>43</v>
      </c>
      <c r="B12" s="12"/>
      <c r="C12" s="12"/>
      <c r="D12" s="12"/>
      <c r="E12" s="12"/>
      <c r="F12" s="84"/>
      <c r="G12" s="12"/>
      <c r="H12" s="82"/>
      <c r="I12" s="82"/>
      <c r="J12" s="12"/>
      <c r="K12" s="12"/>
      <c r="L12" s="12"/>
      <c r="M12" s="12"/>
      <c r="N12" s="12"/>
      <c r="O12" s="12"/>
      <c r="P12" s="12"/>
      <c r="Q12" s="12"/>
      <c r="R12" s="12"/>
      <c r="S12" s="12"/>
      <c r="T12" s="12"/>
      <c r="U12" s="12"/>
      <c r="V12" s="95"/>
      <c r="W12" s="12"/>
      <c r="X12" s="11"/>
      <c r="Y12" s="12"/>
      <c r="Z12" s="13">
        <f t="shared" si="0"/>
        <v>0</v>
      </c>
    </row>
    <row r="13" spans="1:26" ht="14.25" customHeight="1" x14ac:dyDescent="0.25">
      <c r="A13" s="17" t="s">
        <v>21</v>
      </c>
      <c r="B13" s="12"/>
      <c r="C13" s="12"/>
      <c r="D13" s="12"/>
      <c r="E13" s="12"/>
      <c r="F13" s="84"/>
      <c r="G13" s="12">
        <v>4</v>
      </c>
      <c r="H13" s="82"/>
      <c r="I13" s="82">
        <v>12</v>
      </c>
      <c r="J13" s="12"/>
      <c r="K13" s="12"/>
      <c r="L13" s="12"/>
      <c r="M13" s="12"/>
      <c r="N13" s="12"/>
      <c r="O13" s="12"/>
      <c r="P13" s="12"/>
      <c r="Q13" s="12"/>
      <c r="R13" s="12"/>
      <c r="S13" s="12"/>
      <c r="T13" s="12"/>
      <c r="U13" s="12"/>
      <c r="V13" s="95"/>
      <c r="W13" s="12"/>
      <c r="X13" s="11"/>
      <c r="Y13" s="12"/>
      <c r="Z13" s="13">
        <f t="shared" si="0"/>
        <v>16</v>
      </c>
    </row>
    <row r="14" spans="1:26" ht="14.25" customHeight="1" x14ac:dyDescent="0.25">
      <c r="A14" s="17" t="s">
        <v>50</v>
      </c>
      <c r="B14" s="12"/>
      <c r="C14" s="12"/>
      <c r="D14" s="12"/>
      <c r="E14" s="12"/>
      <c r="F14" s="84"/>
      <c r="G14" s="12"/>
      <c r="H14" s="82"/>
      <c r="I14" s="82"/>
      <c r="J14" s="12"/>
      <c r="K14" s="12"/>
      <c r="L14" s="12"/>
      <c r="M14" s="12"/>
      <c r="N14" s="12"/>
      <c r="O14" s="12"/>
      <c r="P14" s="12"/>
      <c r="Q14" s="12"/>
      <c r="R14" s="12"/>
      <c r="S14" s="12"/>
      <c r="T14" s="12"/>
      <c r="U14" s="12"/>
      <c r="V14" s="95"/>
      <c r="W14" s="12"/>
      <c r="X14" s="11"/>
      <c r="Y14" s="12"/>
      <c r="Z14" s="13">
        <f t="shared" si="0"/>
        <v>0</v>
      </c>
    </row>
    <row r="15" spans="1:26" ht="14.25" customHeight="1" x14ac:dyDescent="0.25">
      <c r="A15" s="17" t="s">
        <v>54</v>
      </c>
      <c r="B15" s="12"/>
      <c r="C15" s="12"/>
      <c r="D15" s="12"/>
      <c r="E15" s="12"/>
      <c r="F15" s="84"/>
      <c r="G15" s="12"/>
      <c r="H15" s="82"/>
      <c r="I15" s="82"/>
      <c r="J15" s="12"/>
      <c r="K15" s="12"/>
      <c r="L15" s="12">
        <v>5</v>
      </c>
      <c r="M15" s="12"/>
      <c r="N15" s="12"/>
      <c r="O15" s="12"/>
      <c r="P15" s="12"/>
      <c r="Q15" s="12"/>
      <c r="R15" s="12"/>
      <c r="S15" s="12"/>
      <c r="T15" s="12"/>
      <c r="U15" s="12"/>
      <c r="V15" s="95"/>
      <c r="W15" s="12"/>
      <c r="X15" s="11"/>
      <c r="Y15" s="12"/>
      <c r="Z15" s="13">
        <f t="shared" si="0"/>
        <v>5</v>
      </c>
    </row>
    <row r="16" spans="1:26" ht="14.25" customHeight="1" x14ac:dyDescent="0.25">
      <c r="A16" s="17" t="s">
        <v>59</v>
      </c>
      <c r="B16" s="12"/>
      <c r="C16" s="12"/>
      <c r="D16" s="12"/>
      <c r="E16" s="12"/>
      <c r="F16" s="84">
        <v>4</v>
      </c>
      <c r="G16" s="12"/>
      <c r="H16" s="82"/>
      <c r="I16" s="82"/>
      <c r="J16" s="12"/>
      <c r="K16" s="12"/>
      <c r="L16" s="12"/>
      <c r="M16" s="12"/>
      <c r="N16" s="12"/>
      <c r="O16" s="12"/>
      <c r="P16" s="12"/>
      <c r="Q16" s="12"/>
      <c r="R16" s="12"/>
      <c r="S16" s="12"/>
      <c r="T16" s="12"/>
      <c r="U16" s="12"/>
      <c r="V16" s="95"/>
      <c r="W16" s="12"/>
      <c r="X16" s="11"/>
      <c r="Y16" s="12"/>
      <c r="Z16" s="13">
        <f t="shared" si="0"/>
        <v>4</v>
      </c>
    </row>
    <row r="17" spans="1:26" ht="14.25" customHeight="1" x14ac:dyDescent="0.25">
      <c r="A17" s="17" t="s">
        <v>64</v>
      </c>
      <c r="B17" s="12"/>
      <c r="C17" s="12">
        <v>7</v>
      </c>
      <c r="D17" s="12"/>
      <c r="E17" s="12"/>
      <c r="F17" s="84"/>
      <c r="G17" s="12"/>
      <c r="H17" s="82"/>
      <c r="I17" s="82"/>
      <c r="J17" s="12"/>
      <c r="K17" s="12"/>
      <c r="L17" s="12"/>
      <c r="M17" s="12"/>
      <c r="N17" s="12"/>
      <c r="O17" s="12"/>
      <c r="P17" s="12"/>
      <c r="Q17" s="12"/>
      <c r="R17" s="12"/>
      <c r="S17" s="12"/>
      <c r="T17" s="12"/>
      <c r="U17" s="12"/>
      <c r="V17" s="95"/>
      <c r="W17" s="12"/>
      <c r="X17" s="11"/>
      <c r="Y17" s="12"/>
      <c r="Z17" s="13">
        <f t="shared" si="0"/>
        <v>7</v>
      </c>
    </row>
    <row r="18" spans="1:26" ht="14.25" customHeight="1" x14ac:dyDescent="0.25">
      <c r="A18" s="17" t="s">
        <v>70</v>
      </c>
      <c r="B18" s="12"/>
      <c r="C18" s="12"/>
      <c r="D18" s="12"/>
      <c r="E18" s="12"/>
      <c r="F18" s="84">
        <v>6</v>
      </c>
      <c r="G18" s="12"/>
      <c r="H18" s="82"/>
      <c r="I18" s="82"/>
      <c r="J18" s="12"/>
      <c r="K18" s="12"/>
      <c r="L18" s="12"/>
      <c r="M18" s="12"/>
      <c r="N18" s="12"/>
      <c r="O18" s="12"/>
      <c r="P18" s="12"/>
      <c r="Q18" s="12"/>
      <c r="R18" s="12"/>
      <c r="S18" s="12"/>
      <c r="T18" s="12"/>
      <c r="U18" s="12"/>
      <c r="V18" s="95"/>
      <c r="W18" s="12"/>
      <c r="X18" s="11"/>
      <c r="Y18" s="12"/>
      <c r="Z18" s="13">
        <f t="shared" si="0"/>
        <v>6</v>
      </c>
    </row>
    <row r="19" spans="1:26" ht="14.25" customHeight="1" x14ac:dyDescent="0.25">
      <c r="A19" s="17" t="s">
        <v>77</v>
      </c>
      <c r="B19" s="12"/>
      <c r="C19" s="12"/>
      <c r="D19" s="12"/>
      <c r="E19" s="12"/>
      <c r="F19" s="84"/>
      <c r="G19" s="12"/>
      <c r="H19" s="82"/>
      <c r="I19" s="82"/>
      <c r="J19" s="12"/>
      <c r="K19" s="12"/>
      <c r="L19" s="12"/>
      <c r="M19" s="12"/>
      <c r="N19" s="12"/>
      <c r="O19" s="12"/>
      <c r="P19" s="12"/>
      <c r="Q19" s="12"/>
      <c r="R19" s="12"/>
      <c r="S19" s="12"/>
      <c r="T19" s="12"/>
      <c r="U19" s="12"/>
      <c r="V19" s="95"/>
      <c r="W19" s="12"/>
      <c r="X19" s="13"/>
      <c r="Y19" s="12"/>
      <c r="Z19" s="13">
        <f t="shared" si="0"/>
        <v>0</v>
      </c>
    </row>
    <row r="20" spans="1:26" ht="14.25" customHeight="1" x14ac:dyDescent="0.25">
      <c r="A20" s="17" t="s">
        <v>73</v>
      </c>
      <c r="B20" s="12"/>
      <c r="C20" s="12"/>
      <c r="D20" s="12"/>
      <c r="E20" s="12"/>
      <c r="F20" s="84">
        <v>12</v>
      </c>
      <c r="G20" s="12"/>
      <c r="H20" s="82"/>
      <c r="I20" s="82"/>
      <c r="J20" s="12"/>
      <c r="K20" s="12"/>
      <c r="L20" s="12"/>
      <c r="M20" s="12"/>
      <c r="N20" s="12"/>
      <c r="O20" s="12"/>
      <c r="P20" s="12"/>
      <c r="Q20" s="12"/>
      <c r="R20" s="12"/>
      <c r="S20" s="12"/>
      <c r="T20" s="12"/>
      <c r="U20" s="12"/>
      <c r="V20" s="95"/>
      <c r="W20" s="12"/>
      <c r="X20" s="11"/>
      <c r="Y20" s="12"/>
      <c r="Z20" s="13">
        <f t="shared" si="0"/>
        <v>12</v>
      </c>
    </row>
    <row r="21" spans="1:26" ht="14.25" customHeight="1" x14ac:dyDescent="0.25">
      <c r="A21" s="17" t="s">
        <v>87</v>
      </c>
      <c r="B21" s="12">
        <v>10</v>
      </c>
      <c r="C21" s="12"/>
      <c r="D21" s="12"/>
      <c r="E21" s="12"/>
      <c r="F21" s="84"/>
      <c r="G21" s="12"/>
      <c r="H21" s="82"/>
      <c r="I21" s="82"/>
      <c r="J21" s="12"/>
      <c r="K21" s="12">
        <v>7</v>
      </c>
      <c r="L21" s="12"/>
      <c r="M21" s="12"/>
      <c r="N21" s="12"/>
      <c r="O21" s="12"/>
      <c r="P21" s="12"/>
      <c r="Q21" s="12"/>
      <c r="R21" s="12"/>
      <c r="S21" s="12"/>
      <c r="T21" s="12"/>
      <c r="U21" s="12"/>
      <c r="V21" s="95"/>
      <c r="W21" s="12"/>
      <c r="X21" s="11"/>
      <c r="Y21" s="12"/>
      <c r="Z21" s="13">
        <f t="shared" si="0"/>
        <v>17</v>
      </c>
    </row>
    <row r="22" spans="1:26" ht="14.25" customHeight="1" x14ac:dyDescent="0.25">
      <c r="A22" s="17" t="s">
        <v>92</v>
      </c>
      <c r="B22" s="12"/>
      <c r="C22" s="12"/>
      <c r="D22" s="12"/>
      <c r="E22" s="12"/>
      <c r="F22" s="84"/>
      <c r="G22" s="12"/>
      <c r="H22" s="82"/>
      <c r="I22" s="82"/>
      <c r="J22" s="12"/>
      <c r="K22" s="12"/>
      <c r="L22" s="12"/>
      <c r="M22" s="12"/>
      <c r="N22" s="12"/>
      <c r="O22" s="12"/>
      <c r="P22" s="12"/>
      <c r="Q22" s="12"/>
      <c r="R22" s="12"/>
      <c r="S22" s="12"/>
      <c r="T22" s="12"/>
      <c r="U22" s="12"/>
      <c r="V22" s="95"/>
      <c r="W22" s="12">
        <v>3</v>
      </c>
      <c r="X22" s="11"/>
      <c r="Y22" s="12"/>
      <c r="Z22" s="13">
        <f t="shared" si="0"/>
        <v>3</v>
      </c>
    </row>
    <row r="23" spans="1:26" ht="14.25" customHeight="1" x14ac:dyDescent="0.25">
      <c r="A23" s="17" t="s">
        <v>7</v>
      </c>
      <c r="B23" s="12"/>
      <c r="C23" s="12"/>
      <c r="D23" s="12"/>
      <c r="E23" s="12"/>
      <c r="F23" s="84"/>
      <c r="G23" s="12">
        <v>9</v>
      </c>
      <c r="H23" s="82"/>
      <c r="I23" s="82"/>
      <c r="J23" s="12"/>
      <c r="K23" s="12"/>
      <c r="L23" s="12"/>
      <c r="M23" s="12"/>
      <c r="N23" s="12"/>
      <c r="O23" s="12"/>
      <c r="P23" s="12"/>
      <c r="Q23" s="12"/>
      <c r="R23" s="12"/>
      <c r="S23" s="12"/>
      <c r="T23" s="12"/>
      <c r="U23" s="12"/>
      <c r="V23" s="95"/>
      <c r="W23" s="12"/>
      <c r="X23" s="11"/>
      <c r="Y23" s="12"/>
      <c r="Z23" s="13">
        <f t="shared" si="0"/>
        <v>9</v>
      </c>
    </row>
    <row r="24" spans="1:26" ht="14.25" customHeight="1" x14ac:dyDescent="0.25">
      <c r="A24" s="17" t="s">
        <v>101</v>
      </c>
      <c r="B24" s="12"/>
      <c r="C24" s="12"/>
      <c r="D24" s="12"/>
      <c r="E24" s="12"/>
      <c r="F24" s="84"/>
      <c r="G24" s="12">
        <v>3</v>
      </c>
      <c r="H24" s="82"/>
      <c r="I24" s="82"/>
      <c r="J24" s="12"/>
      <c r="K24" s="12"/>
      <c r="L24" s="12"/>
      <c r="M24" s="12"/>
      <c r="N24" s="12"/>
      <c r="O24" s="12"/>
      <c r="P24" s="12"/>
      <c r="Q24" s="12"/>
      <c r="R24" s="12"/>
      <c r="S24" s="12"/>
      <c r="T24" s="12"/>
      <c r="U24" s="12"/>
      <c r="V24" s="95"/>
      <c r="W24" s="12"/>
      <c r="X24" s="11"/>
      <c r="Y24" s="12"/>
      <c r="Z24" s="13">
        <f t="shared" si="0"/>
        <v>3</v>
      </c>
    </row>
    <row r="25" spans="1:26" ht="14.25" customHeight="1" x14ac:dyDescent="0.25">
      <c r="A25" s="17" t="s">
        <v>104</v>
      </c>
      <c r="B25" s="12"/>
      <c r="C25" s="12"/>
      <c r="D25" s="12"/>
      <c r="E25" s="12"/>
      <c r="F25" s="84"/>
      <c r="G25" s="12"/>
      <c r="H25" s="82"/>
      <c r="I25" s="82"/>
      <c r="J25" s="12"/>
      <c r="K25" s="12"/>
      <c r="L25" s="12"/>
      <c r="M25" s="12"/>
      <c r="N25" s="12"/>
      <c r="O25" s="12"/>
      <c r="P25" s="12"/>
      <c r="Q25" s="12"/>
      <c r="R25" s="12"/>
      <c r="S25" s="12"/>
      <c r="T25" s="12"/>
      <c r="U25" s="12"/>
      <c r="V25" s="95"/>
      <c r="W25" s="12"/>
      <c r="X25" s="11"/>
      <c r="Y25" s="12"/>
      <c r="Z25" s="13">
        <f t="shared" si="0"/>
        <v>0</v>
      </c>
    </row>
    <row r="26" spans="1:26" ht="14.25" customHeight="1" x14ac:dyDescent="0.25">
      <c r="A26" s="17" t="s">
        <v>109</v>
      </c>
      <c r="B26" s="12"/>
      <c r="C26" s="12"/>
      <c r="D26" s="12"/>
      <c r="E26" s="12"/>
      <c r="F26" s="84"/>
      <c r="G26" s="12"/>
      <c r="H26" s="82">
        <v>19</v>
      </c>
      <c r="I26" s="82"/>
      <c r="J26" s="12">
        <v>3</v>
      </c>
      <c r="K26" s="12"/>
      <c r="L26" s="12"/>
      <c r="M26" s="12"/>
      <c r="N26" s="12"/>
      <c r="O26" s="12"/>
      <c r="P26" s="12"/>
      <c r="Q26" s="12"/>
      <c r="R26" s="12"/>
      <c r="S26" s="12"/>
      <c r="T26" s="12"/>
      <c r="U26" s="12"/>
      <c r="V26" s="95"/>
      <c r="W26" s="12"/>
      <c r="X26" s="11"/>
      <c r="Y26" s="12"/>
      <c r="Z26" s="13">
        <f t="shared" si="0"/>
        <v>22</v>
      </c>
    </row>
    <row r="27" spans="1:26" ht="14.25" customHeight="1" x14ac:dyDescent="0.25">
      <c r="A27" s="17" t="s">
        <v>113</v>
      </c>
      <c r="B27" s="12"/>
      <c r="C27" s="12"/>
      <c r="D27" s="12"/>
      <c r="E27" s="12"/>
      <c r="F27" s="84"/>
      <c r="G27" s="12"/>
      <c r="H27" s="82"/>
      <c r="I27" s="82"/>
      <c r="J27" s="12"/>
      <c r="K27" s="12"/>
      <c r="L27" s="12"/>
      <c r="M27" s="12"/>
      <c r="N27" s="12"/>
      <c r="O27" s="12"/>
      <c r="P27" s="12"/>
      <c r="Q27" s="12"/>
      <c r="R27" s="12"/>
      <c r="S27" s="12"/>
      <c r="T27" s="12"/>
      <c r="U27" s="12"/>
      <c r="V27" s="95"/>
      <c r="W27" s="12"/>
      <c r="X27" s="11"/>
      <c r="Y27" s="12"/>
      <c r="Z27" s="13">
        <f t="shared" si="0"/>
        <v>0</v>
      </c>
    </row>
    <row r="28" spans="1:26" ht="14.25" customHeight="1" x14ac:dyDescent="0.25">
      <c r="A28" s="17" t="s">
        <v>17</v>
      </c>
      <c r="B28" s="12"/>
      <c r="C28" s="12"/>
      <c r="D28" s="12"/>
      <c r="E28" s="12"/>
      <c r="F28" s="84"/>
      <c r="G28" s="12">
        <v>28</v>
      </c>
      <c r="H28" s="82"/>
      <c r="I28" s="94"/>
      <c r="J28" s="12"/>
      <c r="K28" s="12"/>
      <c r="L28" s="12"/>
      <c r="M28" s="12"/>
      <c r="N28" s="12"/>
      <c r="O28" s="12"/>
      <c r="P28" s="12"/>
      <c r="Q28" s="12"/>
      <c r="R28" s="12"/>
      <c r="S28" s="12"/>
      <c r="T28" s="12"/>
      <c r="U28" s="12">
        <v>4</v>
      </c>
      <c r="V28" s="95"/>
      <c r="W28" s="12">
        <v>8</v>
      </c>
      <c r="X28" s="12">
        <v>3</v>
      </c>
      <c r="Y28" s="12"/>
      <c r="Z28" s="13">
        <f t="shared" si="0"/>
        <v>43</v>
      </c>
    </row>
    <row r="29" spans="1:26" ht="14.25" customHeight="1" x14ac:dyDescent="0.25">
      <c r="A29" s="17" t="s">
        <v>121</v>
      </c>
      <c r="B29" s="12"/>
      <c r="C29" s="12"/>
      <c r="D29" s="12"/>
      <c r="E29" s="12"/>
      <c r="F29" s="84"/>
      <c r="G29" s="12"/>
      <c r="H29" s="82"/>
      <c r="I29" s="84"/>
      <c r="J29" s="12"/>
      <c r="K29" s="12"/>
      <c r="L29" s="12">
        <v>7</v>
      </c>
      <c r="M29" s="12"/>
      <c r="N29" s="12"/>
      <c r="O29" s="12"/>
      <c r="P29" s="12"/>
      <c r="Q29" s="12"/>
      <c r="R29" s="12"/>
      <c r="S29" s="12"/>
      <c r="T29" s="12"/>
      <c r="U29" s="12"/>
      <c r="V29" s="95"/>
      <c r="W29" s="12"/>
      <c r="X29" s="11"/>
      <c r="Y29" s="12"/>
      <c r="Z29" s="13">
        <f t="shared" si="0"/>
        <v>7</v>
      </c>
    </row>
    <row r="30" spans="1:26" ht="14.25" customHeight="1" x14ac:dyDescent="0.25">
      <c r="A30" s="37" t="s">
        <v>127</v>
      </c>
      <c r="B30" s="12"/>
      <c r="C30" s="12"/>
      <c r="D30" s="12"/>
      <c r="E30" s="12"/>
      <c r="F30" s="25"/>
      <c r="G30" s="12">
        <v>10</v>
      </c>
      <c r="H30" s="25"/>
      <c r="I30" s="25"/>
      <c r="J30" s="12"/>
      <c r="K30" s="12"/>
      <c r="L30" s="12"/>
      <c r="M30" s="12"/>
      <c r="N30" s="12"/>
      <c r="O30" s="12"/>
      <c r="P30" s="12"/>
      <c r="Q30" s="12"/>
      <c r="R30" s="12"/>
      <c r="S30" s="12"/>
      <c r="T30" s="12"/>
      <c r="U30" s="12"/>
      <c r="V30" s="95"/>
      <c r="W30" s="12"/>
      <c r="X30" s="11"/>
      <c r="Y30" s="12"/>
      <c r="Z30" s="13">
        <f t="shared" si="0"/>
        <v>10</v>
      </c>
    </row>
    <row r="31" spans="1:26" ht="19.5" customHeight="1" thickBot="1" x14ac:dyDescent="0.3">
      <c r="A31" s="20" t="s">
        <v>141</v>
      </c>
      <c r="B31" s="16">
        <f>SUM(B5:B30)</f>
        <v>61</v>
      </c>
      <c r="C31" s="16">
        <f t="shared" ref="C31:Z31" si="1">SUM(C5:C30)</f>
        <v>7</v>
      </c>
      <c r="D31" s="16">
        <f t="shared" si="1"/>
        <v>4</v>
      </c>
      <c r="E31" s="16">
        <f t="shared" si="1"/>
        <v>6</v>
      </c>
      <c r="F31" s="16">
        <f t="shared" si="1"/>
        <v>22</v>
      </c>
      <c r="G31" s="16">
        <f t="shared" si="1"/>
        <v>80</v>
      </c>
      <c r="H31" s="16">
        <f t="shared" si="1"/>
        <v>19</v>
      </c>
      <c r="I31" s="16">
        <f t="shared" si="1"/>
        <v>16</v>
      </c>
      <c r="J31" s="16">
        <f t="shared" si="1"/>
        <v>3</v>
      </c>
      <c r="K31" s="16">
        <f t="shared" si="1"/>
        <v>7</v>
      </c>
      <c r="L31" s="16">
        <f t="shared" si="1"/>
        <v>30</v>
      </c>
      <c r="M31" s="16">
        <f t="shared" si="1"/>
        <v>11</v>
      </c>
      <c r="N31" s="16">
        <f t="shared" si="1"/>
        <v>5</v>
      </c>
      <c r="O31" s="16">
        <f t="shared" si="1"/>
        <v>11</v>
      </c>
      <c r="P31" s="16">
        <f t="shared" si="1"/>
        <v>3</v>
      </c>
      <c r="Q31" s="16">
        <f t="shared" si="1"/>
        <v>4</v>
      </c>
      <c r="R31" s="16">
        <f t="shared" si="1"/>
        <v>14</v>
      </c>
      <c r="S31" s="16">
        <f t="shared" si="1"/>
        <v>5</v>
      </c>
      <c r="T31" s="16">
        <f t="shared" si="1"/>
        <v>2</v>
      </c>
      <c r="U31" s="16">
        <f t="shared" si="1"/>
        <v>4</v>
      </c>
      <c r="V31" s="16">
        <f t="shared" si="1"/>
        <v>6</v>
      </c>
      <c r="W31" s="16">
        <f t="shared" si="1"/>
        <v>15</v>
      </c>
      <c r="X31" s="16">
        <f t="shared" si="1"/>
        <v>5</v>
      </c>
      <c r="Y31" s="16">
        <f t="shared" si="1"/>
        <v>2</v>
      </c>
      <c r="Z31" s="16">
        <f t="shared" si="1"/>
        <v>342</v>
      </c>
    </row>
    <row r="32" spans="1:26" x14ac:dyDescent="0.25">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row>
  </sheetData>
  <mergeCells count="3">
    <mergeCell ref="A2:Z2"/>
    <mergeCell ref="A3:A4"/>
    <mergeCell ref="B3:Z3"/>
  </mergeCells>
  <pageMargins left="0.7" right="0.46875" top="0.46073717948717946" bottom="0.66105769230769229" header="0.25040064102564102" footer="0.3"/>
  <pageSetup paperSize="9" orientation="landscape" r:id="rId1"/>
  <headerFooter differentOddEven="1">
    <oddHeader>&amp;C8</oddHeader>
    <evenHeader>&amp;C9</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
  <sheetViews>
    <sheetView view="pageLayout" topLeftCell="A13" workbookViewId="0">
      <selection activeCell="AC30" sqref="AC30:AC31"/>
    </sheetView>
  </sheetViews>
  <sheetFormatPr defaultRowHeight="15" x14ac:dyDescent="0.25"/>
  <cols>
    <col min="1" max="1" width="12.42578125" style="63" customWidth="1"/>
    <col min="2" max="28" width="4" style="62" customWidth="1"/>
    <col min="29" max="29" width="6" style="62" customWidth="1"/>
  </cols>
  <sheetData>
    <row r="1" spans="1:29" ht="18.75" customHeight="1" x14ac:dyDescent="0.25">
      <c r="A1" s="15" t="s">
        <v>189</v>
      </c>
      <c r="B1" s="232"/>
      <c r="C1" s="39"/>
      <c r="D1" s="36"/>
      <c r="E1" s="36"/>
      <c r="F1" s="36"/>
      <c r="G1" s="36"/>
      <c r="H1" s="36"/>
      <c r="I1" s="36"/>
      <c r="J1" s="36"/>
      <c r="K1" s="36"/>
      <c r="L1" s="36"/>
      <c r="P1" s="86"/>
      <c r="AC1" s="89"/>
    </row>
    <row r="2" spans="1:29" ht="60.75" customHeight="1" x14ac:dyDescent="0.25">
      <c r="A2" s="75" t="s">
        <v>0</v>
      </c>
      <c r="B2" s="126" t="s">
        <v>458</v>
      </c>
      <c r="C2" s="132" t="s">
        <v>186</v>
      </c>
      <c r="D2" s="132" t="s">
        <v>187</v>
      </c>
      <c r="E2" s="129" t="s">
        <v>188</v>
      </c>
      <c r="F2" s="127" t="s">
        <v>421</v>
      </c>
      <c r="G2" s="132" t="s">
        <v>426</v>
      </c>
      <c r="H2" s="128" t="s">
        <v>190</v>
      </c>
      <c r="I2" s="129" t="s">
        <v>191</v>
      </c>
      <c r="J2" s="132" t="s">
        <v>194</v>
      </c>
      <c r="K2" s="132" t="s">
        <v>456</v>
      </c>
      <c r="L2" s="132" t="s">
        <v>199</v>
      </c>
      <c r="M2" s="132" t="s">
        <v>198</v>
      </c>
      <c r="N2" s="132" t="s">
        <v>418</v>
      </c>
      <c r="O2" s="132" t="s">
        <v>200</v>
      </c>
      <c r="P2" s="132" t="s">
        <v>447</v>
      </c>
      <c r="Q2" s="132" t="s">
        <v>201</v>
      </c>
      <c r="R2" s="132" t="s">
        <v>460</v>
      </c>
      <c r="S2" s="128" t="s">
        <v>425</v>
      </c>
      <c r="T2" s="132" t="s">
        <v>419</v>
      </c>
      <c r="U2" s="132" t="s">
        <v>455</v>
      </c>
      <c r="V2" s="132" t="s">
        <v>196</v>
      </c>
      <c r="W2" s="132" t="s">
        <v>197</v>
      </c>
      <c r="X2" s="132" t="s">
        <v>195</v>
      </c>
      <c r="Y2" s="132" t="s">
        <v>202</v>
      </c>
      <c r="Z2" s="132" t="s">
        <v>424</v>
      </c>
      <c r="AA2" s="133" t="s">
        <v>431</v>
      </c>
      <c r="AB2" s="133" t="s">
        <v>203</v>
      </c>
      <c r="AC2" s="134" t="s">
        <v>141</v>
      </c>
    </row>
    <row r="3" spans="1:29" ht="15.75" customHeight="1" x14ac:dyDescent="0.25">
      <c r="A3" s="93" t="s">
        <v>204</v>
      </c>
      <c r="B3" s="12"/>
      <c r="C3" s="12"/>
      <c r="D3" s="12"/>
      <c r="E3" s="11"/>
      <c r="F3" s="59"/>
      <c r="G3" s="82">
        <v>5</v>
      </c>
      <c r="H3" s="59"/>
      <c r="I3" s="59"/>
      <c r="J3" s="82"/>
      <c r="K3" s="82"/>
      <c r="L3" s="82"/>
      <c r="M3" s="82"/>
      <c r="N3" s="82"/>
      <c r="O3" s="82"/>
      <c r="P3" s="82"/>
      <c r="Q3" s="82"/>
      <c r="R3" s="82"/>
      <c r="S3" s="82"/>
      <c r="T3" s="82"/>
      <c r="U3" s="82"/>
      <c r="V3" s="82"/>
      <c r="W3" s="82"/>
      <c r="X3" s="82"/>
      <c r="Y3" s="82"/>
      <c r="Z3" s="82"/>
      <c r="AA3" s="92"/>
      <c r="AB3" s="92">
        <v>7</v>
      </c>
      <c r="AC3" s="38">
        <f>SUM(B3:AB3)</f>
        <v>12</v>
      </c>
    </row>
    <row r="4" spans="1:29" ht="15.75" customHeight="1" x14ac:dyDescent="0.25">
      <c r="A4" s="40" t="s">
        <v>11</v>
      </c>
      <c r="B4" s="12"/>
      <c r="C4" s="12">
        <v>10</v>
      </c>
      <c r="D4" s="12"/>
      <c r="E4" s="12">
        <v>13</v>
      </c>
      <c r="F4" s="82">
        <v>12</v>
      </c>
      <c r="G4" s="84">
        <v>11</v>
      </c>
      <c r="H4" s="40">
        <v>5</v>
      </c>
      <c r="I4" s="82">
        <v>14</v>
      </c>
      <c r="J4" s="82">
        <v>3</v>
      </c>
      <c r="K4" s="82"/>
      <c r="L4" s="82"/>
      <c r="M4" s="82">
        <v>6</v>
      </c>
      <c r="N4" s="82"/>
      <c r="O4" s="82">
        <v>9</v>
      </c>
      <c r="P4" s="82">
        <v>3</v>
      </c>
      <c r="Q4" s="82">
        <v>3</v>
      </c>
      <c r="R4" s="82"/>
      <c r="S4" s="82">
        <v>2</v>
      </c>
      <c r="T4" s="82">
        <v>12</v>
      </c>
      <c r="U4" s="82">
        <v>3</v>
      </c>
      <c r="V4" s="82"/>
      <c r="W4" s="82"/>
      <c r="X4" s="82">
        <v>3</v>
      </c>
      <c r="Y4" s="82"/>
      <c r="Z4" s="84">
        <v>4</v>
      </c>
      <c r="AA4" s="92">
        <v>4</v>
      </c>
      <c r="AB4" s="92"/>
      <c r="AC4" s="38">
        <f t="shared" ref="AC4:AC23" si="0">SUM(B4:AB4)</f>
        <v>117</v>
      </c>
    </row>
    <row r="5" spans="1:29" ht="15.75" customHeight="1" x14ac:dyDescent="0.25">
      <c r="A5" s="40" t="s">
        <v>15</v>
      </c>
      <c r="B5" s="12"/>
      <c r="C5" s="12"/>
      <c r="D5" s="12"/>
      <c r="E5" s="12"/>
      <c r="F5" s="82"/>
      <c r="G5" s="84"/>
      <c r="H5" s="40"/>
      <c r="I5" s="82"/>
      <c r="J5" s="82"/>
      <c r="K5" s="82"/>
      <c r="L5" s="82"/>
      <c r="M5" s="82"/>
      <c r="N5" s="82"/>
      <c r="O5" s="82"/>
      <c r="P5" s="82"/>
      <c r="Q5" s="82"/>
      <c r="R5" s="82"/>
      <c r="S5" s="82"/>
      <c r="T5" s="82"/>
      <c r="U5" s="82"/>
      <c r="V5" s="82"/>
      <c r="W5" s="82"/>
      <c r="X5" s="82"/>
      <c r="Y5" s="82"/>
      <c r="Z5" s="82"/>
      <c r="AA5" s="92"/>
      <c r="AB5" s="92"/>
      <c r="AC5" s="38">
        <f t="shared" si="0"/>
        <v>0</v>
      </c>
    </row>
    <row r="6" spans="1:29" ht="15.75" customHeight="1" x14ac:dyDescent="0.25">
      <c r="A6" s="40" t="s">
        <v>18</v>
      </c>
      <c r="B6" s="12"/>
      <c r="C6" s="12"/>
      <c r="D6" s="12"/>
      <c r="E6" s="12"/>
      <c r="F6" s="82"/>
      <c r="G6" s="84"/>
      <c r="H6" s="40"/>
      <c r="I6" s="82"/>
      <c r="J6" s="82"/>
      <c r="K6" s="82"/>
      <c r="L6" s="82"/>
      <c r="M6" s="82"/>
      <c r="N6" s="82"/>
      <c r="O6" s="82"/>
      <c r="P6" s="82"/>
      <c r="Q6" s="82"/>
      <c r="R6" s="82"/>
      <c r="S6" s="82"/>
      <c r="T6" s="82"/>
      <c r="U6" s="82"/>
      <c r="V6" s="82"/>
      <c r="W6" s="82"/>
      <c r="X6" s="82"/>
      <c r="Y6" s="82"/>
      <c r="Z6" s="82"/>
      <c r="AA6" s="92"/>
      <c r="AB6" s="92"/>
      <c r="AC6" s="38">
        <f t="shared" si="0"/>
        <v>0</v>
      </c>
    </row>
    <row r="7" spans="1:29" ht="15.75" customHeight="1" x14ac:dyDescent="0.25">
      <c r="A7" s="40" t="s">
        <v>26</v>
      </c>
      <c r="B7" s="12"/>
      <c r="C7" s="12"/>
      <c r="D7" s="12"/>
      <c r="E7" s="12"/>
      <c r="F7" s="82"/>
      <c r="G7" s="84"/>
      <c r="H7" s="40"/>
      <c r="I7" s="82"/>
      <c r="J7" s="82"/>
      <c r="K7" s="82"/>
      <c r="L7" s="82"/>
      <c r="M7" s="82"/>
      <c r="N7" s="82"/>
      <c r="O7" s="82"/>
      <c r="P7" s="82"/>
      <c r="Q7" s="82"/>
      <c r="R7" s="82"/>
      <c r="S7" s="82"/>
      <c r="T7" s="82"/>
      <c r="U7" s="82"/>
      <c r="V7" s="82"/>
      <c r="W7" s="82"/>
      <c r="X7" s="82"/>
      <c r="Y7" s="82"/>
      <c r="Z7" s="82"/>
      <c r="AA7" s="92"/>
      <c r="AB7" s="92"/>
      <c r="AC7" s="38">
        <f t="shared" si="0"/>
        <v>0</v>
      </c>
    </row>
    <row r="8" spans="1:29" ht="15.75" customHeight="1" x14ac:dyDescent="0.25">
      <c r="A8" s="40" t="s">
        <v>30</v>
      </c>
      <c r="B8" s="12"/>
      <c r="C8" s="12"/>
      <c r="D8" s="12"/>
      <c r="E8" s="12"/>
      <c r="F8" s="82"/>
      <c r="G8" s="84"/>
      <c r="H8" s="40"/>
      <c r="I8" s="82"/>
      <c r="J8" s="82"/>
      <c r="K8" s="82"/>
      <c r="L8" s="82"/>
      <c r="M8" s="82"/>
      <c r="N8" s="82"/>
      <c r="O8" s="82"/>
      <c r="P8" s="82"/>
      <c r="Q8" s="82"/>
      <c r="R8" s="82"/>
      <c r="S8" s="82"/>
      <c r="T8" s="82"/>
      <c r="U8" s="82"/>
      <c r="V8" s="82"/>
      <c r="W8" s="82"/>
      <c r="X8" s="82"/>
      <c r="Y8" s="82"/>
      <c r="Z8" s="82"/>
      <c r="AA8" s="92"/>
      <c r="AB8" s="92"/>
      <c r="AC8" s="38">
        <f t="shared" si="0"/>
        <v>0</v>
      </c>
    </row>
    <row r="9" spans="1:29" ht="15.75" customHeight="1" x14ac:dyDescent="0.25">
      <c r="A9" s="40" t="s">
        <v>36</v>
      </c>
      <c r="B9" s="12"/>
      <c r="C9" s="12"/>
      <c r="D9" s="12"/>
      <c r="E9" s="12"/>
      <c r="F9" s="82"/>
      <c r="G9" s="84">
        <v>7</v>
      </c>
      <c r="H9" s="40"/>
      <c r="I9" s="82"/>
      <c r="J9" s="82"/>
      <c r="K9" s="82"/>
      <c r="L9" s="82"/>
      <c r="M9" s="82"/>
      <c r="N9" s="82">
        <v>6</v>
      </c>
      <c r="O9" s="82"/>
      <c r="P9" s="82"/>
      <c r="Q9" s="82"/>
      <c r="R9" s="82"/>
      <c r="S9" s="82"/>
      <c r="T9" s="82"/>
      <c r="U9" s="82"/>
      <c r="V9" s="82"/>
      <c r="W9" s="82"/>
      <c r="X9" s="82"/>
      <c r="Y9" s="82"/>
      <c r="Z9" s="82"/>
      <c r="AA9" s="92"/>
      <c r="AB9" s="92"/>
      <c r="AC9" s="38">
        <f t="shared" si="0"/>
        <v>13</v>
      </c>
    </row>
    <row r="10" spans="1:29" ht="15.75" customHeight="1" x14ac:dyDescent="0.25">
      <c r="A10" s="40" t="s">
        <v>43</v>
      </c>
      <c r="B10" s="12"/>
      <c r="C10" s="12"/>
      <c r="D10" s="12"/>
      <c r="E10" s="12"/>
      <c r="F10" s="82"/>
      <c r="G10" s="82"/>
      <c r="H10" s="40"/>
      <c r="I10" s="82"/>
      <c r="J10" s="82"/>
      <c r="K10" s="82"/>
      <c r="L10" s="82"/>
      <c r="M10" s="82"/>
      <c r="N10" s="82">
        <v>2</v>
      </c>
      <c r="O10" s="82"/>
      <c r="P10" s="82"/>
      <c r="Q10" s="82"/>
      <c r="R10" s="82"/>
      <c r="S10" s="82"/>
      <c r="T10" s="82"/>
      <c r="U10" s="82"/>
      <c r="V10" s="82"/>
      <c r="W10" s="82"/>
      <c r="X10" s="82"/>
      <c r="Y10" s="82"/>
      <c r="Z10" s="82"/>
      <c r="AA10" s="92"/>
      <c r="AB10" s="92"/>
      <c r="AC10" s="38">
        <f t="shared" si="0"/>
        <v>2</v>
      </c>
    </row>
    <row r="11" spans="1:29" ht="15.75" customHeight="1" x14ac:dyDescent="0.25">
      <c r="A11" s="40" t="s">
        <v>21</v>
      </c>
      <c r="B11" s="12"/>
      <c r="C11" s="12"/>
      <c r="D11" s="12"/>
      <c r="E11" s="12"/>
      <c r="F11" s="82"/>
      <c r="G11" s="82"/>
      <c r="H11" s="40"/>
      <c r="I11" s="82"/>
      <c r="J11" s="82"/>
      <c r="K11" s="82"/>
      <c r="L11" s="82"/>
      <c r="M11" s="82"/>
      <c r="N11" s="82"/>
      <c r="O11" s="82"/>
      <c r="P11" s="82"/>
      <c r="Q11" s="82"/>
      <c r="R11" s="82"/>
      <c r="S11" s="82"/>
      <c r="T11" s="82"/>
      <c r="U11" s="82"/>
      <c r="V11" s="82"/>
      <c r="W11" s="82"/>
      <c r="X11" s="82"/>
      <c r="Y11" s="82"/>
      <c r="Z11" s="82"/>
      <c r="AA11" s="92"/>
      <c r="AB11" s="92"/>
      <c r="AC11" s="38">
        <f t="shared" si="0"/>
        <v>0</v>
      </c>
    </row>
    <row r="12" spans="1:29" ht="15.75" customHeight="1" x14ac:dyDescent="0.25">
      <c r="A12" s="40" t="s">
        <v>50</v>
      </c>
      <c r="B12" s="12"/>
      <c r="C12" s="12"/>
      <c r="D12" s="12"/>
      <c r="E12" s="12"/>
      <c r="F12" s="82"/>
      <c r="G12" s="82"/>
      <c r="H12" s="40">
        <v>7</v>
      </c>
      <c r="I12" s="82"/>
      <c r="J12" s="82"/>
      <c r="K12" s="82"/>
      <c r="L12" s="82"/>
      <c r="M12" s="82"/>
      <c r="N12" s="82"/>
      <c r="O12" s="82"/>
      <c r="P12" s="82"/>
      <c r="Q12" s="82"/>
      <c r="R12" s="82"/>
      <c r="S12" s="82"/>
      <c r="T12" s="82"/>
      <c r="U12" s="82"/>
      <c r="V12" s="82"/>
      <c r="W12" s="82"/>
      <c r="X12" s="82"/>
      <c r="Y12" s="82"/>
      <c r="Z12" s="82"/>
      <c r="AA12" s="92"/>
      <c r="AB12" s="92"/>
      <c r="AC12" s="38">
        <f t="shared" si="0"/>
        <v>7</v>
      </c>
    </row>
    <row r="13" spans="1:29" ht="15.75" customHeight="1" x14ac:dyDescent="0.25">
      <c r="A13" s="40" t="s">
        <v>54</v>
      </c>
      <c r="B13" s="12"/>
      <c r="C13" s="12"/>
      <c r="D13" s="12"/>
      <c r="E13" s="12"/>
      <c r="F13" s="82"/>
      <c r="G13" s="82"/>
      <c r="H13" s="40"/>
      <c r="I13" s="82"/>
      <c r="J13" s="82"/>
      <c r="K13" s="82"/>
      <c r="L13" s="82"/>
      <c r="M13" s="82"/>
      <c r="N13" s="82"/>
      <c r="O13" s="82"/>
      <c r="P13" s="82"/>
      <c r="Q13" s="82"/>
      <c r="R13" s="82"/>
      <c r="S13" s="82"/>
      <c r="T13" s="82"/>
      <c r="U13" s="82"/>
      <c r="V13" s="82"/>
      <c r="W13" s="82"/>
      <c r="X13" s="82"/>
      <c r="Y13" s="82"/>
      <c r="Z13" s="82"/>
      <c r="AA13" s="92"/>
      <c r="AB13" s="92"/>
      <c r="AC13" s="38">
        <f t="shared" si="0"/>
        <v>0</v>
      </c>
    </row>
    <row r="14" spans="1:29" ht="15.75" customHeight="1" x14ac:dyDescent="0.25">
      <c r="A14" s="40" t="s">
        <v>59</v>
      </c>
      <c r="B14" s="12"/>
      <c r="C14" s="12"/>
      <c r="D14" s="12"/>
      <c r="E14" s="12"/>
      <c r="F14" s="82"/>
      <c r="G14" s="82"/>
      <c r="H14" s="40"/>
      <c r="I14" s="82"/>
      <c r="J14" s="82"/>
      <c r="K14" s="82"/>
      <c r="L14" s="82"/>
      <c r="M14" s="82"/>
      <c r="N14" s="82"/>
      <c r="O14" s="82"/>
      <c r="P14" s="82"/>
      <c r="Q14" s="82"/>
      <c r="R14" s="82"/>
      <c r="S14" s="82"/>
      <c r="T14" s="82"/>
      <c r="U14" s="82"/>
      <c r="V14" s="82"/>
      <c r="W14" s="82"/>
      <c r="X14" s="82"/>
      <c r="Y14" s="82"/>
      <c r="Z14" s="82"/>
      <c r="AA14" s="92"/>
      <c r="AB14" s="92"/>
      <c r="AC14" s="38">
        <f t="shared" si="0"/>
        <v>0</v>
      </c>
    </row>
    <row r="15" spans="1:29" ht="15.75" customHeight="1" x14ac:dyDescent="0.25">
      <c r="A15" s="40" t="s">
        <v>64</v>
      </c>
      <c r="B15" s="12"/>
      <c r="C15" s="12"/>
      <c r="D15" s="12"/>
      <c r="E15" s="12"/>
      <c r="F15" s="82"/>
      <c r="G15" s="82"/>
      <c r="H15" s="40"/>
      <c r="I15" s="82"/>
      <c r="J15" s="82"/>
      <c r="K15" s="82"/>
      <c r="L15" s="82"/>
      <c r="M15" s="82"/>
      <c r="N15" s="82"/>
      <c r="O15" s="82"/>
      <c r="P15" s="82"/>
      <c r="Q15" s="82"/>
      <c r="R15" s="82">
        <v>3</v>
      </c>
      <c r="S15" s="82"/>
      <c r="T15" s="82"/>
      <c r="U15" s="82"/>
      <c r="V15" s="82"/>
      <c r="W15" s="82">
        <v>12</v>
      </c>
      <c r="X15" s="82"/>
      <c r="Y15" s="82"/>
      <c r="Z15" s="82"/>
      <c r="AA15" s="92"/>
      <c r="AB15" s="92"/>
      <c r="AC15" s="38">
        <f t="shared" si="0"/>
        <v>15</v>
      </c>
    </row>
    <row r="16" spans="1:29" ht="15.75" customHeight="1" x14ac:dyDescent="0.25">
      <c r="A16" s="40" t="s">
        <v>70</v>
      </c>
      <c r="B16" s="12"/>
      <c r="C16" s="12"/>
      <c r="D16" s="12"/>
      <c r="E16" s="12"/>
      <c r="F16" s="82"/>
      <c r="G16" s="82"/>
      <c r="H16" s="40"/>
      <c r="I16" s="82"/>
      <c r="J16" s="82"/>
      <c r="K16" s="82"/>
      <c r="L16" s="82"/>
      <c r="M16" s="82"/>
      <c r="N16" s="82"/>
      <c r="O16" s="82"/>
      <c r="P16" s="82"/>
      <c r="Q16" s="82"/>
      <c r="R16" s="82"/>
      <c r="S16" s="82"/>
      <c r="T16" s="82"/>
      <c r="U16" s="82"/>
      <c r="V16" s="82"/>
      <c r="W16" s="82"/>
      <c r="X16" s="82"/>
      <c r="Y16" s="82"/>
      <c r="Z16" s="82"/>
      <c r="AA16" s="92"/>
      <c r="AB16" s="92"/>
      <c r="AC16" s="38">
        <f t="shared" si="0"/>
        <v>0</v>
      </c>
    </row>
    <row r="17" spans="1:29" ht="15.75" customHeight="1" x14ac:dyDescent="0.25">
      <c r="A17" s="40" t="s">
        <v>77</v>
      </c>
      <c r="B17" s="12"/>
      <c r="C17" s="12"/>
      <c r="D17" s="12">
        <v>3</v>
      </c>
      <c r="E17" s="12"/>
      <c r="F17" s="82"/>
      <c r="G17" s="82"/>
      <c r="H17" s="40"/>
      <c r="I17" s="82"/>
      <c r="J17" s="82"/>
      <c r="K17" s="82">
        <v>6</v>
      </c>
      <c r="L17" s="82"/>
      <c r="M17" s="82"/>
      <c r="N17" s="82"/>
      <c r="O17" s="82"/>
      <c r="P17" s="82"/>
      <c r="Q17" s="82"/>
      <c r="R17" s="82"/>
      <c r="S17" s="82"/>
      <c r="T17" s="82"/>
      <c r="U17" s="82"/>
      <c r="V17" s="82"/>
      <c r="W17" s="82"/>
      <c r="X17" s="82">
        <v>5</v>
      </c>
      <c r="Y17" s="82"/>
      <c r="Z17" s="82"/>
      <c r="AA17" s="92"/>
      <c r="AB17" s="92"/>
      <c r="AC17" s="38">
        <f t="shared" si="0"/>
        <v>14</v>
      </c>
    </row>
    <row r="18" spans="1:29" ht="15.75" customHeight="1" x14ac:dyDescent="0.25">
      <c r="A18" s="40" t="s">
        <v>73</v>
      </c>
      <c r="B18" s="12"/>
      <c r="C18" s="12"/>
      <c r="D18" s="12"/>
      <c r="E18" s="12"/>
      <c r="F18" s="82"/>
      <c r="G18" s="82"/>
      <c r="H18" s="40"/>
      <c r="I18" s="82">
        <v>7</v>
      </c>
      <c r="J18" s="82"/>
      <c r="K18" s="82"/>
      <c r="L18" s="82"/>
      <c r="M18" s="82"/>
      <c r="N18" s="82"/>
      <c r="O18" s="82"/>
      <c r="P18" s="82"/>
      <c r="Q18" s="82"/>
      <c r="R18" s="82"/>
      <c r="S18" s="82"/>
      <c r="T18" s="82"/>
      <c r="U18" s="82"/>
      <c r="V18" s="82"/>
      <c r="W18" s="82"/>
      <c r="X18" s="82"/>
      <c r="Y18" s="82"/>
      <c r="Z18" s="82"/>
      <c r="AA18" s="92"/>
      <c r="AB18" s="92"/>
      <c r="AC18" s="38">
        <f t="shared" si="0"/>
        <v>7</v>
      </c>
    </row>
    <row r="19" spans="1:29" ht="15.75" customHeight="1" x14ac:dyDescent="0.25">
      <c r="A19" s="40" t="s">
        <v>87</v>
      </c>
      <c r="B19" s="12"/>
      <c r="C19" s="12"/>
      <c r="D19" s="12"/>
      <c r="E19" s="12"/>
      <c r="F19" s="82"/>
      <c r="G19" s="82"/>
      <c r="H19" s="40"/>
      <c r="I19" s="82"/>
      <c r="J19" s="82"/>
      <c r="K19" s="82"/>
      <c r="L19" s="82"/>
      <c r="M19" s="82"/>
      <c r="N19" s="82"/>
      <c r="O19" s="82"/>
      <c r="P19" s="82"/>
      <c r="Q19" s="82"/>
      <c r="R19" s="82"/>
      <c r="S19" s="82"/>
      <c r="T19" s="82"/>
      <c r="U19" s="82"/>
      <c r="V19" s="82"/>
      <c r="W19" s="82"/>
      <c r="X19" s="82"/>
      <c r="Y19" s="82"/>
      <c r="Z19" s="82"/>
      <c r="AA19" s="92"/>
      <c r="AB19" s="92">
        <v>7</v>
      </c>
      <c r="AC19" s="38">
        <f t="shared" si="0"/>
        <v>7</v>
      </c>
    </row>
    <row r="20" spans="1:29" ht="15.75" customHeight="1" x14ac:dyDescent="0.25">
      <c r="A20" s="40" t="s">
        <v>92</v>
      </c>
      <c r="B20" s="12"/>
      <c r="C20" s="12"/>
      <c r="D20" s="12"/>
      <c r="E20" s="12"/>
      <c r="F20" s="82"/>
      <c r="G20" s="82"/>
      <c r="H20" s="40"/>
      <c r="I20" s="82"/>
      <c r="J20" s="82"/>
      <c r="K20" s="82"/>
      <c r="L20" s="82"/>
      <c r="M20" s="82"/>
      <c r="N20" s="82">
        <v>3</v>
      </c>
      <c r="O20" s="82"/>
      <c r="P20" s="82"/>
      <c r="Q20" s="82"/>
      <c r="R20" s="82"/>
      <c r="S20" s="82"/>
      <c r="T20" s="82"/>
      <c r="U20" s="82"/>
      <c r="V20" s="82"/>
      <c r="W20" s="82"/>
      <c r="X20" s="82"/>
      <c r="Y20" s="82"/>
      <c r="Z20" s="82"/>
      <c r="AA20" s="92"/>
      <c r="AB20" s="92"/>
      <c r="AC20" s="38">
        <f t="shared" si="0"/>
        <v>3</v>
      </c>
    </row>
    <row r="21" spans="1:29" ht="15.75" customHeight="1" x14ac:dyDescent="0.25">
      <c r="A21" s="40" t="s">
        <v>7</v>
      </c>
      <c r="B21" s="12"/>
      <c r="C21" s="12"/>
      <c r="D21" s="12"/>
      <c r="E21" s="12"/>
      <c r="F21" s="82"/>
      <c r="G21" s="82"/>
      <c r="H21" s="40"/>
      <c r="I21" s="82"/>
      <c r="J21" s="82"/>
      <c r="K21" s="82"/>
      <c r="L21" s="82"/>
      <c r="M21" s="82"/>
      <c r="N21" s="82"/>
      <c r="O21" s="82"/>
      <c r="P21" s="82"/>
      <c r="Q21" s="82"/>
      <c r="R21" s="82"/>
      <c r="S21" s="82"/>
      <c r="T21" s="82"/>
      <c r="U21" s="82"/>
      <c r="V21" s="82"/>
      <c r="W21" s="82"/>
      <c r="X21" s="82"/>
      <c r="Y21" s="82"/>
      <c r="Z21" s="82"/>
      <c r="AA21" s="92"/>
      <c r="AB21" s="92"/>
      <c r="AC21" s="38">
        <f t="shared" si="0"/>
        <v>0</v>
      </c>
    </row>
    <row r="22" spans="1:29" ht="15.75" customHeight="1" x14ac:dyDescent="0.25">
      <c r="A22" s="40" t="s">
        <v>101</v>
      </c>
      <c r="B22" s="12"/>
      <c r="C22" s="12"/>
      <c r="D22" s="12"/>
      <c r="E22" s="12"/>
      <c r="F22" s="82"/>
      <c r="G22" s="82"/>
      <c r="H22" s="40"/>
      <c r="I22" s="82"/>
      <c r="J22" s="82"/>
      <c r="K22" s="82"/>
      <c r="L22" s="82"/>
      <c r="M22" s="82"/>
      <c r="N22" s="82"/>
      <c r="O22" s="82"/>
      <c r="P22" s="82"/>
      <c r="Q22" s="82"/>
      <c r="R22" s="82"/>
      <c r="S22" s="82"/>
      <c r="T22" s="82"/>
      <c r="U22" s="82"/>
      <c r="V22" s="82"/>
      <c r="W22" s="82"/>
      <c r="X22" s="82"/>
      <c r="Y22" s="82"/>
      <c r="Z22" s="82"/>
      <c r="AA22" s="92"/>
      <c r="AB22" s="92"/>
      <c r="AC22" s="38">
        <f t="shared" si="0"/>
        <v>0</v>
      </c>
    </row>
    <row r="23" spans="1:29" ht="15.75" customHeight="1" x14ac:dyDescent="0.25">
      <c r="A23" s="40" t="s">
        <v>104</v>
      </c>
      <c r="B23" s="12">
        <v>11</v>
      </c>
      <c r="C23" s="12"/>
      <c r="D23" s="12"/>
      <c r="E23" s="12">
        <v>3</v>
      </c>
      <c r="F23" s="82"/>
      <c r="G23" s="82"/>
      <c r="H23" s="40"/>
      <c r="I23" s="82"/>
      <c r="J23" s="82"/>
      <c r="K23" s="82"/>
      <c r="L23" s="82">
        <v>4</v>
      </c>
      <c r="M23" s="82"/>
      <c r="N23" s="82"/>
      <c r="O23" s="82"/>
      <c r="P23" s="82"/>
      <c r="Q23" s="82"/>
      <c r="R23" s="82"/>
      <c r="S23" s="82"/>
      <c r="T23" s="82"/>
      <c r="U23" s="82"/>
      <c r="V23" s="82"/>
      <c r="W23" s="82"/>
      <c r="X23" s="82"/>
      <c r="Y23" s="82"/>
      <c r="Z23" s="82"/>
      <c r="AA23" s="92"/>
      <c r="AB23" s="92"/>
      <c r="AC23" s="38">
        <f t="shared" si="0"/>
        <v>18</v>
      </c>
    </row>
    <row r="24" spans="1:29" ht="15.75" customHeight="1" x14ac:dyDescent="0.25">
      <c r="A24" s="40" t="s">
        <v>109</v>
      </c>
      <c r="B24" s="12"/>
      <c r="C24" s="12"/>
      <c r="D24" s="12"/>
      <c r="E24" s="12"/>
      <c r="F24" s="82"/>
      <c r="G24" s="82"/>
      <c r="H24" s="40"/>
      <c r="I24" s="82"/>
      <c r="J24" s="82"/>
      <c r="K24" s="82"/>
      <c r="L24" s="82"/>
      <c r="M24" s="82"/>
      <c r="N24" s="82"/>
      <c r="O24" s="82"/>
      <c r="P24" s="82"/>
      <c r="Q24" s="82"/>
      <c r="R24" s="82"/>
      <c r="S24" s="82"/>
      <c r="T24" s="82"/>
      <c r="U24" s="82"/>
      <c r="V24" s="82"/>
      <c r="W24" s="82"/>
      <c r="X24" s="82"/>
      <c r="Y24" s="82"/>
      <c r="Z24" s="82"/>
      <c r="AA24" s="92"/>
      <c r="AB24" s="92"/>
      <c r="AC24" s="38">
        <f t="shared" ref="AC24:AC28" si="1">SUM(C24:AB24)</f>
        <v>0</v>
      </c>
    </row>
    <row r="25" spans="1:29" ht="15.75" customHeight="1" x14ac:dyDescent="0.25">
      <c r="A25" s="40" t="s">
        <v>113</v>
      </c>
      <c r="B25" s="12"/>
      <c r="C25" s="12"/>
      <c r="D25" s="12"/>
      <c r="E25" s="12"/>
      <c r="F25" s="82"/>
      <c r="G25" s="82"/>
      <c r="H25" s="40"/>
      <c r="I25" s="82"/>
      <c r="J25" s="82"/>
      <c r="K25" s="82"/>
      <c r="L25" s="82"/>
      <c r="M25" s="82"/>
      <c r="N25" s="82"/>
      <c r="O25" s="82"/>
      <c r="P25" s="82"/>
      <c r="Q25" s="82"/>
      <c r="R25" s="82"/>
      <c r="S25" s="82"/>
      <c r="T25" s="82"/>
      <c r="U25" s="82"/>
      <c r="V25" s="82"/>
      <c r="W25" s="82">
        <v>10</v>
      </c>
      <c r="X25" s="82"/>
      <c r="Y25" s="82"/>
      <c r="Z25" s="82"/>
      <c r="AA25" s="92"/>
      <c r="AB25" s="92"/>
      <c r="AC25" s="38">
        <f t="shared" si="1"/>
        <v>10</v>
      </c>
    </row>
    <row r="26" spans="1:29" ht="15.75" customHeight="1" x14ac:dyDescent="0.25">
      <c r="A26" s="40" t="s">
        <v>17</v>
      </c>
      <c r="B26" s="12"/>
      <c r="C26" s="12"/>
      <c r="D26" s="12"/>
      <c r="E26" s="12"/>
      <c r="F26" s="82"/>
      <c r="G26" s="82"/>
      <c r="H26" s="40"/>
      <c r="I26" s="82"/>
      <c r="J26" s="82"/>
      <c r="K26" s="82"/>
      <c r="L26" s="82"/>
      <c r="M26" s="82"/>
      <c r="N26" s="82"/>
      <c r="O26" s="82"/>
      <c r="P26" s="82"/>
      <c r="Q26" s="82"/>
      <c r="R26" s="82"/>
      <c r="S26" s="82"/>
      <c r="T26" s="82"/>
      <c r="U26" s="82"/>
      <c r="V26" s="82"/>
      <c r="W26" s="82"/>
      <c r="X26" s="82"/>
      <c r="Y26" s="82">
        <v>33</v>
      </c>
      <c r="Z26" s="82"/>
      <c r="AA26" s="92"/>
      <c r="AB26" s="92"/>
      <c r="AC26" s="38">
        <f t="shared" si="1"/>
        <v>33</v>
      </c>
    </row>
    <row r="27" spans="1:29" ht="15.75" customHeight="1" x14ac:dyDescent="0.25">
      <c r="A27" s="40" t="s">
        <v>121</v>
      </c>
      <c r="B27" s="12"/>
      <c r="C27" s="12"/>
      <c r="D27" s="12"/>
      <c r="E27" s="12"/>
      <c r="F27" s="82"/>
      <c r="G27" s="82"/>
      <c r="H27" s="40"/>
      <c r="I27" s="82"/>
      <c r="J27" s="82"/>
      <c r="K27" s="82"/>
      <c r="L27" s="82"/>
      <c r="M27" s="82"/>
      <c r="N27" s="82"/>
      <c r="O27" s="82"/>
      <c r="P27" s="82"/>
      <c r="Q27" s="82"/>
      <c r="R27" s="82"/>
      <c r="S27" s="82"/>
      <c r="T27" s="82"/>
      <c r="U27" s="82"/>
      <c r="V27" s="82"/>
      <c r="W27" s="82"/>
      <c r="X27" s="82"/>
      <c r="Y27" s="82"/>
      <c r="Z27" s="82"/>
      <c r="AA27" s="92"/>
      <c r="AB27" s="92"/>
      <c r="AC27" s="38">
        <f t="shared" si="1"/>
        <v>0</v>
      </c>
    </row>
    <row r="28" spans="1:29" ht="15.75" customHeight="1" x14ac:dyDescent="0.25">
      <c r="A28" s="37" t="s">
        <v>127</v>
      </c>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92"/>
      <c r="AC28" s="38">
        <f t="shared" si="1"/>
        <v>0</v>
      </c>
    </row>
    <row r="29" spans="1:29" ht="22.5" customHeight="1" thickBot="1" x14ac:dyDescent="0.3">
      <c r="A29" s="7" t="s">
        <v>141</v>
      </c>
      <c r="B29" s="16">
        <f t="shared" ref="B29" si="2">SUM(B3:B28)</f>
        <v>11</v>
      </c>
      <c r="C29" s="16">
        <f>SUM(C3:C28)</f>
        <v>10</v>
      </c>
      <c r="D29" s="16">
        <f t="shared" ref="D29:K29" si="3">SUM(D3:D28)</f>
        <v>3</v>
      </c>
      <c r="E29" s="16">
        <f t="shared" si="3"/>
        <v>16</v>
      </c>
      <c r="F29" s="16">
        <f t="shared" si="3"/>
        <v>12</v>
      </c>
      <c r="G29" s="16">
        <f t="shared" si="3"/>
        <v>23</v>
      </c>
      <c r="H29" s="16">
        <f t="shared" si="3"/>
        <v>12</v>
      </c>
      <c r="I29" s="16">
        <f t="shared" si="3"/>
        <v>21</v>
      </c>
      <c r="J29" s="16">
        <f t="shared" si="3"/>
        <v>3</v>
      </c>
      <c r="K29" s="16">
        <f t="shared" si="3"/>
        <v>6</v>
      </c>
      <c r="L29" s="16">
        <f t="shared" ref="L29:AB29" si="4">SUM(L3:L28)</f>
        <v>4</v>
      </c>
      <c r="M29" s="16">
        <f t="shared" si="4"/>
        <v>6</v>
      </c>
      <c r="N29" s="16">
        <f t="shared" si="4"/>
        <v>11</v>
      </c>
      <c r="O29" s="16">
        <f t="shared" si="4"/>
        <v>9</v>
      </c>
      <c r="P29" s="16">
        <f t="shared" si="4"/>
        <v>3</v>
      </c>
      <c r="Q29" s="16">
        <f t="shared" si="4"/>
        <v>3</v>
      </c>
      <c r="R29" s="16">
        <f>SUM(R3:R28)</f>
        <v>3</v>
      </c>
      <c r="S29" s="16">
        <f t="shared" si="4"/>
        <v>2</v>
      </c>
      <c r="T29" s="16">
        <f t="shared" si="4"/>
        <v>12</v>
      </c>
      <c r="U29" s="16">
        <f t="shared" si="4"/>
        <v>3</v>
      </c>
      <c r="V29" s="16">
        <f t="shared" si="4"/>
        <v>0</v>
      </c>
      <c r="W29" s="16">
        <f t="shared" si="4"/>
        <v>22</v>
      </c>
      <c r="X29" s="16">
        <f t="shared" si="4"/>
        <v>8</v>
      </c>
      <c r="Y29" s="16">
        <f t="shared" si="4"/>
        <v>33</v>
      </c>
      <c r="Z29" s="16">
        <f t="shared" si="4"/>
        <v>4</v>
      </c>
      <c r="AA29" s="16">
        <f t="shared" si="4"/>
        <v>4</v>
      </c>
      <c r="AB29" s="16">
        <f t="shared" si="4"/>
        <v>14</v>
      </c>
      <c r="AC29" s="38">
        <f>SUM(B29:AB29)</f>
        <v>258</v>
      </c>
    </row>
    <row r="30" spans="1:29" ht="22.5" customHeight="1" x14ac:dyDescent="0.25">
      <c r="A30" s="264" t="s">
        <v>205</v>
      </c>
      <c r="B30" s="265"/>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6"/>
      <c r="AC30" s="38">
        <v>600</v>
      </c>
    </row>
  </sheetData>
  <mergeCells count="1">
    <mergeCell ref="A30:AB30"/>
  </mergeCells>
  <pageMargins left="0.7" right="0.64583333333333337" top="0.45833333333333331" bottom="0.39583333333333331" header="0.22916666666666666" footer="0.3"/>
  <pageSetup paperSize="9" orientation="landscape" r:id="rId1"/>
  <headerFooter>
    <oddHeader>&amp;C9</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9"/>
  <sheetViews>
    <sheetView view="pageLayout" topLeftCell="A13" workbookViewId="0">
      <selection activeCell="AF27" sqref="AF27:AF29"/>
    </sheetView>
  </sheetViews>
  <sheetFormatPr defaultRowHeight="15" x14ac:dyDescent="0.25"/>
  <cols>
    <col min="1" max="1" width="12.5703125" style="62" customWidth="1"/>
    <col min="2" max="2" width="3.85546875" style="62" hidden="1" customWidth="1"/>
    <col min="3" max="32" width="3.7109375" style="62" customWidth="1"/>
    <col min="33" max="33" width="5.85546875" style="62" customWidth="1"/>
    <col min="34" max="34" width="3.85546875" style="62" hidden="1" customWidth="1"/>
    <col min="35" max="35" width="4.85546875" style="62" hidden="1" customWidth="1"/>
  </cols>
  <sheetData>
    <row r="1" spans="1:35" ht="19.5" x14ac:dyDescent="0.35">
      <c r="A1" s="120" t="s">
        <v>206</v>
      </c>
      <c r="B1" s="120"/>
      <c r="C1" s="120"/>
      <c r="D1" s="224"/>
      <c r="E1" s="188"/>
      <c r="F1" s="120"/>
      <c r="G1" s="120"/>
      <c r="H1" s="120"/>
      <c r="I1" s="120"/>
      <c r="J1" s="120"/>
      <c r="K1" s="190"/>
      <c r="L1" s="120"/>
      <c r="M1" s="120"/>
      <c r="N1" s="120"/>
      <c r="O1" s="219"/>
      <c r="P1" s="120"/>
      <c r="Q1" s="120"/>
      <c r="R1" s="120"/>
      <c r="S1" s="120"/>
      <c r="T1" s="120"/>
      <c r="U1" s="120"/>
      <c r="V1" s="120"/>
      <c r="W1" s="120"/>
      <c r="X1" s="120"/>
      <c r="Y1" s="120"/>
      <c r="Z1" s="120"/>
      <c r="AA1" s="214"/>
      <c r="AB1" s="120"/>
      <c r="AC1" s="120"/>
      <c r="AD1" s="120"/>
      <c r="AE1" s="120"/>
      <c r="AF1" s="120"/>
      <c r="AG1" s="120"/>
      <c r="AH1" s="120"/>
      <c r="AI1" s="120"/>
    </row>
    <row r="2" spans="1:35" ht="15" customHeight="1" x14ac:dyDescent="0.25">
      <c r="A2" s="121" t="s">
        <v>0</v>
      </c>
      <c r="B2" s="45"/>
      <c r="C2" s="258" t="s">
        <v>441</v>
      </c>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123"/>
      <c r="AI2" s="124"/>
    </row>
    <row r="3" spans="1:35" ht="84" customHeight="1" x14ac:dyDescent="0.25">
      <c r="A3" s="122"/>
      <c r="B3" s="49" t="s">
        <v>422</v>
      </c>
      <c r="C3" s="129" t="s">
        <v>388</v>
      </c>
      <c r="D3" s="126" t="s">
        <v>422</v>
      </c>
      <c r="E3" s="129" t="s">
        <v>459</v>
      </c>
      <c r="F3" s="129" t="s">
        <v>423</v>
      </c>
      <c r="G3" s="129" t="s">
        <v>174</v>
      </c>
      <c r="H3" s="129" t="s">
        <v>192</v>
      </c>
      <c r="I3" s="129" t="s">
        <v>193</v>
      </c>
      <c r="J3" s="135" t="s">
        <v>179</v>
      </c>
      <c r="K3" s="135" t="s">
        <v>178</v>
      </c>
      <c r="L3" s="129" t="s">
        <v>457</v>
      </c>
      <c r="M3" s="129" t="s">
        <v>183</v>
      </c>
      <c r="N3" s="129" t="s">
        <v>430</v>
      </c>
      <c r="O3" s="127" t="s">
        <v>392</v>
      </c>
      <c r="P3" s="132" t="s">
        <v>428</v>
      </c>
      <c r="Q3" s="132" t="s">
        <v>185</v>
      </c>
      <c r="R3" s="132" t="s">
        <v>420</v>
      </c>
      <c r="S3" s="128" t="s">
        <v>458</v>
      </c>
      <c r="T3" s="132" t="s">
        <v>186</v>
      </c>
      <c r="U3" s="132" t="s">
        <v>187</v>
      </c>
      <c r="V3" s="132" t="s">
        <v>421</v>
      </c>
      <c r="W3" s="128" t="s">
        <v>190</v>
      </c>
      <c r="X3" s="129" t="s">
        <v>191</v>
      </c>
      <c r="Y3" s="132" t="s">
        <v>460</v>
      </c>
      <c r="Z3" s="136" t="s">
        <v>425</v>
      </c>
      <c r="AA3" s="132" t="s">
        <v>196</v>
      </c>
      <c r="AB3" s="132" t="s">
        <v>197</v>
      </c>
      <c r="AC3" s="132" t="s">
        <v>195</v>
      </c>
      <c r="AD3" s="132" t="s">
        <v>202</v>
      </c>
      <c r="AE3" s="132" t="s">
        <v>396</v>
      </c>
      <c r="AF3" s="133" t="s">
        <v>431</v>
      </c>
      <c r="AG3" s="128" t="s">
        <v>141</v>
      </c>
    </row>
    <row r="4" spans="1:35" ht="15.75" customHeight="1" x14ac:dyDescent="0.25">
      <c r="A4" s="17" t="s">
        <v>5</v>
      </c>
      <c r="B4" s="50"/>
      <c r="C4" s="102"/>
      <c r="D4" s="102"/>
      <c r="E4" s="102"/>
      <c r="F4" s="102"/>
      <c r="G4" s="102"/>
      <c r="H4" s="102"/>
      <c r="I4" s="102"/>
      <c r="J4" s="102"/>
      <c r="K4" s="102"/>
      <c r="L4" s="102"/>
      <c r="M4" s="102"/>
      <c r="N4" s="102"/>
      <c r="O4" s="102"/>
      <c r="P4" s="160"/>
      <c r="Q4" s="160"/>
      <c r="R4" s="160"/>
      <c r="S4" s="160"/>
      <c r="T4" s="160"/>
      <c r="U4" s="160"/>
      <c r="V4" s="160"/>
      <c r="W4" s="102"/>
      <c r="X4" s="102"/>
      <c r="Y4" s="160"/>
      <c r="Z4" s="160"/>
      <c r="AA4" s="160"/>
      <c r="AB4" s="160"/>
      <c r="AC4" s="160"/>
      <c r="AD4" s="160"/>
      <c r="AE4" s="160"/>
      <c r="AF4" s="161"/>
      <c r="AG4" s="38">
        <v>0</v>
      </c>
      <c r="AI4" s="137"/>
    </row>
    <row r="5" spans="1:35" ht="15.75" customHeight="1" x14ac:dyDescent="0.25">
      <c r="A5" s="17" t="s">
        <v>11</v>
      </c>
      <c r="B5" s="50"/>
      <c r="C5" s="160">
        <v>1</v>
      </c>
      <c r="D5" s="160"/>
      <c r="E5" s="160"/>
      <c r="F5" s="160"/>
      <c r="G5" s="160"/>
      <c r="H5" s="160"/>
      <c r="I5" s="160">
        <v>10</v>
      </c>
      <c r="J5" s="160"/>
      <c r="K5" s="160">
        <v>10</v>
      </c>
      <c r="L5" s="160">
        <v>3</v>
      </c>
      <c r="M5" s="160">
        <v>7</v>
      </c>
      <c r="N5" s="160">
        <v>2</v>
      </c>
      <c r="O5" s="160"/>
      <c r="P5" s="160">
        <v>16</v>
      </c>
      <c r="Q5" s="160"/>
      <c r="R5" s="160">
        <v>3</v>
      </c>
      <c r="S5" s="160"/>
      <c r="T5" s="160">
        <v>11</v>
      </c>
      <c r="U5" s="160"/>
      <c r="V5" s="160">
        <v>11</v>
      </c>
      <c r="W5" s="162"/>
      <c r="X5" s="160">
        <v>6</v>
      </c>
      <c r="Y5" s="160"/>
      <c r="Z5" s="160">
        <v>9</v>
      </c>
      <c r="AA5" s="160"/>
      <c r="AB5" s="160"/>
      <c r="AC5" s="160">
        <v>7</v>
      </c>
      <c r="AD5" s="160"/>
      <c r="AE5" s="233">
        <v>8</v>
      </c>
      <c r="AF5" s="161">
        <v>2</v>
      </c>
      <c r="AG5" s="38">
        <f t="shared" ref="AG5:AG29" si="0">SUM(B5:AF5)</f>
        <v>106</v>
      </c>
    </row>
    <row r="6" spans="1:35" ht="15.75" customHeight="1" x14ac:dyDescent="0.25">
      <c r="A6" s="17" t="s">
        <v>15</v>
      </c>
      <c r="B6" s="50"/>
      <c r="C6" s="160"/>
      <c r="D6" s="160"/>
      <c r="E6" s="160"/>
      <c r="F6" s="160"/>
      <c r="G6" s="160"/>
      <c r="H6" s="160"/>
      <c r="I6" s="160"/>
      <c r="J6" s="160"/>
      <c r="K6" s="160"/>
      <c r="L6" s="160"/>
      <c r="M6" s="160"/>
      <c r="N6" s="160"/>
      <c r="O6" s="160"/>
      <c r="P6" s="160"/>
      <c r="Q6" s="160"/>
      <c r="R6" s="160"/>
      <c r="S6" s="160"/>
      <c r="T6" s="160"/>
      <c r="U6" s="160"/>
      <c r="V6" s="160"/>
      <c r="W6" s="162"/>
      <c r="X6" s="160"/>
      <c r="Y6" s="160"/>
      <c r="Z6" s="160"/>
      <c r="AA6" s="160"/>
      <c r="AB6" s="160"/>
      <c r="AC6" s="160"/>
      <c r="AD6" s="160"/>
      <c r="AE6" s="160"/>
      <c r="AF6" s="161"/>
      <c r="AG6" s="38">
        <f t="shared" si="0"/>
        <v>0</v>
      </c>
    </row>
    <row r="7" spans="1:35" ht="15.75" customHeight="1" x14ac:dyDescent="0.25">
      <c r="A7" s="17" t="s">
        <v>18</v>
      </c>
      <c r="B7" s="50"/>
      <c r="C7" s="160"/>
      <c r="D7" s="160"/>
      <c r="E7" s="160">
        <v>9</v>
      </c>
      <c r="F7" s="160"/>
      <c r="G7" s="160"/>
      <c r="H7" s="160"/>
      <c r="I7" s="160"/>
      <c r="J7" s="160"/>
      <c r="K7" s="160"/>
      <c r="L7" s="160"/>
      <c r="M7" s="160"/>
      <c r="N7" s="160"/>
      <c r="O7" s="160"/>
      <c r="P7" s="160"/>
      <c r="Q7" s="160"/>
      <c r="R7" s="160"/>
      <c r="S7" s="160"/>
      <c r="T7" s="160"/>
      <c r="U7" s="160"/>
      <c r="V7" s="160"/>
      <c r="W7" s="162"/>
      <c r="X7" s="160"/>
      <c r="Y7" s="160"/>
      <c r="Z7" s="160"/>
      <c r="AA7" s="160"/>
      <c r="AB7" s="160"/>
      <c r="AC7" s="160"/>
      <c r="AD7" s="160"/>
      <c r="AE7" s="160"/>
      <c r="AF7" s="161"/>
      <c r="AG7" s="38">
        <f t="shared" si="0"/>
        <v>9</v>
      </c>
    </row>
    <row r="8" spans="1:35" ht="15.75" customHeight="1" x14ac:dyDescent="0.25">
      <c r="A8" s="17" t="s">
        <v>26</v>
      </c>
      <c r="B8" s="50"/>
      <c r="C8" s="160"/>
      <c r="D8" s="160"/>
      <c r="E8" s="160"/>
      <c r="F8" s="160"/>
      <c r="G8" s="160"/>
      <c r="H8" s="160"/>
      <c r="I8" s="160"/>
      <c r="J8" s="160"/>
      <c r="K8" s="160"/>
      <c r="L8" s="160"/>
      <c r="M8" s="160"/>
      <c r="N8" s="160"/>
      <c r="O8" s="160"/>
      <c r="P8" s="160"/>
      <c r="Q8" s="160"/>
      <c r="R8" s="160"/>
      <c r="S8" s="160"/>
      <c r="T8" s="160"/>
      <c r="U8" s="160"/>
      <c r="V8" s="160"/>
      <c r="W8" s="162"/>
      <c r="X8" s="160"/>
      <c r="Y8" s="160"/>
      <c r="Z8" s="160"/>
      <c r="AA8" s="160"/>
      <c r="AB8" s="160"/>
      <c r="AC8" s="160"/>
      <c r="AD8" s="160"/>
      <c r="AE8" s="160"/>
      <c r="AF8" s="161"/>
      <c r="AG8" s="38">
        <f t="shared" si="0"/>
        <v>0</v>
      </c>
    </row>
    <row r="9" spans="1:35" ht="15.75" customHeight="1" x14ac:dyDescent="0.25">
      <c r="A9" s="17" t="s">
        <v>30</v>
      </c>
      <c r="B9" s="50"/>
      <c r="C9" s="160"/>
      <c r="D9" s="160"/>
      <c r="E9" s="160"/>
      <c r="F9" s="160"/>
      <c r="G9" s="160"/>
      <c r="H9" s="160"/>
      <c r="I9" s="160"/>
      <c r="J9" s="160"/>
      <c r="K9" s="160"/>
      <c r="L9" s="160"/>
      <c r="M9" s="160"/>
      <c r="N9" s="160"/>
      <c r="O9" s="160"/>
      <c r="P9" s="160"/>
      <c r="Q9" s="160"/>
      <c r="R9" s="160"/>
      <c r="S9" s="160"/>
      <c r="T9" s="160"/>
      <c r="U9" s="160"/>
      <c r="V9" s="160"/>
      <c r="W9" s="162"/>
      <c r="X9" s="160"/>
      <c r="Y9" s="160"/>
      <c r="Z9" s="160"/>
      <c r="AA9" s="160"/>
      <c r="AB9" s="160"/>
      <c r="AC9" s="160"/>
      <c r="AD9" s="160"/>
      <c r="AE9" s="160"/>
      <c r="AF9" s="161"/>
      <c r="AG9" s="38">
        <f t="shared" si="0"/>
        <v>0</v>
      </c>
    </row>
    <row r="10" spans="1:35" ht="15.75" customHeight="1" x14ac:dyDescent="0.25">
      <c r="A10" s="17" t="s">
        <v>36</v>
      </c>
      <c r="B10" s="50"/>
      <c r="C10" s="160">
        <v>12</v>
      </c>
      <c r="D10" s="160"/>
      <c r="E10" s="160"/>
      <c r="F10" s="160"/>
      <c r="G10" s="160"/>
      <c r="H10" s="160"/>
      <c r="I10" s="160"/>
      <c r="J10" s="160"/>
      <c r="K10" s="160"/>
      <c r="L10" s="160"/>
      <c r="M10" s="160"/>
      <c r="N10" s="160"/>
      <c r="O10" s="160"/>
      <c r="P10" s="160"/>
      <c r="Q10" s="160"/>
      <c r="R10" s="160"/>
      <c r="S10" s="160"/>
      <c r="T10" s="160"/>
      <c r="U10" s="160"/>
      <c r="V10" s="160"/>
      <c r="W10" s="162"/>
      <c r="X10" s="160"/>
      <c r="Y10" s="160"/>
      <c r="Z10" s="160"/>
      <c r="AA10" s="160"/>
      <c r="AB10" s="160"/>
      <c r="AC10" s="160"/>
      <c r="AD10" s="160"/>
      <c r="AE10" s="160"/>
      <c r="AF10" s="161"/>
      <c r="AG10" s="38">
        <f t="shared" si="0"/>
        <v>12</v>
      </c>
    </row>
    <row r="11" spans="1:35" ht="15.75" customHeight="1" x14ac:dyDescent="0.25">
      <c r="A11" s="17" t="s">
        <v>43</v>
      </c>
      <c r="B11" s="50"/>
      <c r="C11" s="160"/>
      <c r="D11" s="160"/>
      <c r="E11" s="160"/>
      <c r="F11" s="160"/>
      <c r="G11" s="160"/>
      <c r="H11" s="160"/>
      <c r="I11" s="160"/>
      <c r="J11" s="160"/>
      <c r="K11" s="160"/>
      <c r="L11" s="160"/>
      <c r="M11" s="160"/>
      <c r="N11" s="160"/>
      <c r="O11" s="160"/>
      <c r="P11" s="160"/>
      <c r="Q11" s="160"/>
      <c r="R11" s="160"/>
      <c r="S11" s="160"/>
      <c r="T11" s="160"/>
      <c r="U11" s="160"/>
      <c r="V11" s="160"/>
      <c r="W11" s="162"/>
      <c r="X11" s="160"/>
      <c r="Y11" s="160"/>
      <c r="Z11" s="160"/>
      <c r="AA11" s="160"/>
      <c r="AB11" s="160"/>
      <c r="AC11" s="160"/>
      <c r="AD11" s="160"/>
      <c r="AE11" s="160"/>
      <c r="AF11" s="161"/>
      <c r="AG11" s="38">
        <f t="shared" si="0"/>
        <v>0</v>
      </c>
    </row>
    <row r="12" spans="1:35" ht="15.75" customHeight="1" x14ac:dyDescent="0.25">
      <c r="A12" s="17" t="s">
        <v>21</v>
      </c>
      <c r="B12" s="50"/>
      <c r="C12" s="160"/>
      <c r="D12" s="160"/>
      <c r="E12" s="160"/>
      <c r="F12" s="160"/>
      <c r="G12" s="160"/>
      <c r="H12" s="160"/>
      <c r="I12" s="160"/>
      <c r="J12" s="160"/>
      <c r="K12" s="160"/>
      <c r="L12" s="160"/>
      <c r="M12" s="160"/>
      <c r="N12" s="160"/>
      <c r="O12" s="160"/>
      <c r="P12" s="160"/>
      <c r="Q12" s="160"/>
      <c r="R12" s="160"/>
      <c r="S12" s="160"/>
      <c r="T12" s="160"/>
      <c r="U12" s="160"/>
      <c r="V12" s="160"/>
      <c r="W12" s="162"/>
      <c r="X12" s="160"/>
      <c r="Y12" s="160"/>
      <c r="Z12" s="160"/>
      <c r="AA12" s="160"/>
      <c r="AB12" s="160"/>
      <c r="AC12" s="160"/>
      <c r="AD12" s="160"/>
      <c r="AE12" s="160"/>
      <c r="AF12" s="161"/>
      <c r="AG12" s="38">
        <f t="shared" si="0"/>
        <v>0</v>
      </c>
    </row>
    <row r="13" spans="1:35" ht="15.75" customHeight="1" x14ac:dyDescent="0.25">
      <c r="A13" s="17" t="s">
        <v>50</v>
      </c>
      <c r="B13" s="50"/>
      <c r="C13" s="160"/>
      <c r="D13" s="160"/>
      <c r="E13" s="160"/>
      <c r="F13" s="160"/>
      <c r="G13" s="160"/>
      <c r="H13" s="160"/>
      <c r="I13" s="160"/>
      <c r="J13" s="160"/>
      <c r="K13" s="160"/>
      <c r="L13" s="160"/>
      <c r="M13" s="160"/>
      <c r="N13" s="160"/>
      <c r="O13" s="160"/>
      <c r="P13" s="160"/>
      <c r="Q13" s="160"/>
      <c r="R13" s="160"/>
      <c r="S13" s="160"/>
      <c r="T13" s="160"/>
      <c r="U13" s="160"/>
      <c r="V13" s="160"/>
      <c r="W13" s="162">
        <v>3</v>
      </c>
      <c r="X13" s="160"/>
      <c r="Y13" s="160"/>
      <c r="Z13" s="160"/>
      <c r="AA13" s="160"/>
      <c r="AB13" s="160"/>
      <c r="AC13" s="160"/>
      <c r="AD13" s="160"/>
      <c r="AE13" s="160"/>
      <c r="AF13" s="161"/>
      <c r="AG13" s="38">
        <f t="shared" si="0"/>
        <v>3</v>
      </c>
    </row>
    <row r="14" spans="1:35" ht="15.75" customHeight="1" x14ac:dyDescent="0.25">
      <c r="A14" s="17" t="s">
        <v>54</v>
      </c>
      <c r="B14" s="50"/>
      <c r="C14" s="160"/>
      <c r="D14" s="160"/>
      <c r="E14" s="160"/>
      <c r="F14" s="160"/>
      <c r="G14" s="160"/>
      <c r="H14" s="160"/>
      <c r="I14" s="160"/>
      <c r="J14" s="160"/>
      <c r="K14" s="160"/>
      <c r="L14" s="160"/>
      <c r="M14" s="160"/>
      <c r="N14" s="160"/>
      <c r="O14" s="160"/>
      <c r="P14" s="160"/>
      <c r="Q14" s="160"/>
      <c r="R14" s="160"/>
      <c r="S14" s="160"/>
      <c r="T14" s="160"/>
      <c r="U14" s="160"/>
      <c r="V14" s="160"/>
      <c r="W14" s="162"/>
      <c r="X14" s="160"/>
      <c r="Y14" s="160"/>
      <c r="Z14" s="160"/>
      <c r="AA14" s="160"/>
      <c r="AB14" s="160"/>
      <c r="AC14" s="160"/>
      <c r="AD14" s="160"/>
      <c r="AE14" s="160"/>
      <c r="AF14" s="161"/>
      <c r="AG14" s="38">
        <f t="shared" si="0"/>
        <v>0</v>
      </c>
    </row>
    <row r="15" spans="1:35" ht="15.75" customHeight="1" x14ac:dyDescent="0.25">
      <c r="A15" s="37" t="s">
        <v>59</v>
      </c>
      <c r="B15" s="50"/>
      <c r="C15" s="160"/>
      <c r="D15" s="160"/>
      <c r="E15" s="160"/>
      <c r="F15" s="160"/>
      <c r="G15" s="160"/>
      <c r="H15" s="160"/>
      <c r="I15" s="160"/>
      <c r="J15" s="160"/>
      <c r="K15" s="160"/>
      <c r="L15" s="160"/>
      <c r="M15" s="160"/>
      <c r="N15" s="160"/>
      <c r="O15" s="160"/>
      <c r="P15" s="160"/>
      <c r="Q15" s="160"/>
      <c r="R15" s="160"/>
      <c r="S15" s="160"/>
      <c r="T15" s="160"/>
      <c r="U15" s="160"/>
      <c r="V15" s="160"/>
      <c r="W15" s="162"/>
      <c r="X15" s="160"/>
      <c r="Y15" s="160"/>
      <c r="Z15" s="160"/>
      <c r="AA15" s="160"/>
      <c r="AB15" s="160"/>
      <c r="AC15" s="160"/>
      <c r="AD15" s="160"/>
      <c r="AE15" s="160"/>
      <c r="AF15" s="161"/>
      <c r="AG15" s="38">
        <f t="shared" si="0"/>
        <v>0</v>
      </c>
    </row>
    <row r="16" spans="1:35" ht="15.75" customHeight="1" x14ac:dyDescent="0.25">
      <c r="A16" s="17" t="s">
        <v>64</v>
      </c>
      <c r="B16" s="50">
        <v>0</v>
      </c>
      <c r="C16" s="160"/>
      <c r="D16" s="160">
        <v>1</v>
      </c>
      <c r="E16" s="160"/>
      <c r="F16" s="160"/>
      <c r="G16" s="160"/>
      <c r="H16" s="160"/>
      <c r="I16" s="160"/>
      <c r="J16" s="160"/>
      <c r="K16" s="160"/>
      <c r="L16" s="160"/>
      <c r="M16" s="160"/>
      <c r="N16" s="160"/>
      <c r="O16" s="160"/>
      <c r="P16" s="160"/>
      <c r="Q16" s="160"/>
      <c r="R16" s="160"/>
      <c r="S16" s="160"/>
      <c r="T16" s="160"/>
      <c r="U16" s="160"/>
      <c r="V16" s="160"/>
      <c r="W16" s="162"/>
      <c r="X16" s="160"/>
      <c r="Y16" s="160">
        <v>1</v>
      </c>
      <c r="Z16" s="160"/>
      <c r="AA16" s="160"/>
      <c r="AB16" s="160">
        <v>7</v>
      </c>
      <c r="AC16" s="160"/>
      <c r="AD16" s="160"/>
      <c r="AE16" s="160"/>
      <c r="AF16" s="161"/>
      <c r="AG16" s="38">
        <f t="shared" si="0"/>
        <v>9</v>
      </c>
    </row>
    <row r="17" spans="1:33" ht="15.75" customHeight="1" x14ac:dyDescent="0.25">
      <c r="A17" s="17" t="s">
        <v>70</v>
      </c>
      <c r="B17" s="17"/>
      <c r="C17" s="160"/>
      <c r="D17" s="160"/>
      <c r="E17" s="160"/>
      <c r="F17" s="160"/>
      <c r="G17" s="160"/>
      <c r="H17" s="160"/>
      <c r="I17" s="160"/>
      <c r="J17" s="160"/>
      <c r="K17" s="160"/>
      <c r="L17" s="160"/>
      <c r="M17" s="160"/>
      <c r="N17" s="160"/>
      <c r="O17" s="160"/>
      <c r="P17" s="160"/>
      <c r="Q17" s="160"/>
      <c r="R17" s="160"/>
      <c r="S17" s="160"/>
      <c r="T17" s="160"/>
      <c r="U17" s="160"/>
      <c r="V17" s="160"/>
      <c r="W17" s="162"/>
      <c r="X17" s="160"/>
      <c r="Y17" s="160"/>
      <c r="Z17" s="160"/>
      <c r="AA17" s="160"/>
      <c r="AB17" s="160"/>
      <c r="AC17" s="160"/>
      <c r="AD17" s="160"/>
      <c r="AE17" s="160"/>
      <c r="AF17" s="161"/>
      <c r="AG17" s="38">
        <f t="shared" si="0"/>
        <v>0</v>
      </c>
    </row>
    <row r="18" spans="1:33" ht="15.75" customHeight="1" x14ac:dyDescent="0.25">
      <c r="A18" s="17" t="s">
        <v>77</v>
      </c>
      <c r="B18" s="17"/>
      <c r="C18" s="160"/>
      <c r="D18" s="160"/>
      <c r="E18" s="160"/>
      <c r="F18" s="160"/>
      <c r="G18" s="160"/>
      <c r="H18" s="160"/>
      <c r="I18" s="160"/>
      <c r="J18" s="160"/>
      <c r="K18" s="160"/>
      <c r="L18" s="160"/>
      <c r="M18" s="160"/>
      <c r="N18" s="160"/>
      <c r="O18" s="160"/>
      <c r="P18" s="160"/>
      <c r="Q18" s="160"/>
      <c r="R18" s="160"/>
      <c r="S18" s="160"/>
      <c r="T18" s="160"/>
      <c r="U18" s="160">
        <v>13</v>
      </c>
      <c r="V18" s="160"/>
      <c r="W18" s="162"/>
      <c r="X18" s="160"/>
      <c r="Y18" s="160"/>
      <c r="Z18" s="160"/>
      <c r="AA18" s="160">
        <v>5</v>
      </c>
      <c r="AB18" s="160"/>
      <c r="AC18" s="160"/>
      <c r="AD18" s="160"/>
      <c r="AE18" s="160"/>
      <c r="AF18" s="161"/>
      <c r="AG18" s="38">
        <f t="shared" si="0"/>
        <v>18</v>
      </c>
    </row>
    <row r="19" spans="1:33" ht="15.75" customHeight="1" x14ac:dyDescent="0.25">
      <c r="A19" s="17" t="s">
        <v>73</v>
      </c>
      <c r="B19" s="17"/>
      <c r="C19" s="160"/>
      <c r="D19" s="160"/>
      <c r="E19" s="160"/>
      <c r="F19" s="160">
        <v>4</v>
      </c>
      <c r="G19" s="160"/>
      <c r="H19" s="160"/>
      <c r="I19" s="160"/>
      <c r="J19" s="160"/>
      <c r="K19" s="160"/>
      <c r="L19" s="160"/>
      <c r="M19" s="160"/>
      <c r="N19" s="160"/>
      <c r="O19" s="160"/>
      <c r="P19" s="160"/>
      <c r="Q19" s="160"/>
      <c r="R19" s="160"/>
      <c r="S19" s="160"/>
      <c r="T19" s="160"/>
      <c r="U19" s="160"/>
      <c r="V19" s="160"/>
      <c r="W19" s="162"/>
      <c r="X19" s="160"/>
      <c r="Y19" s="160"/>
      <c r="Z19" s="160"/>
      <c r="AA19" s="160"/>
      <c r="AB19" s="160"/>
      <c r="AC19" s="160"/>
      <c r="AD19" s="160"/>
      <c r="AE19" s="160"/>
      <c r="AF19" s="161"/>
      <c r="AG19" s="38">
        <f t="shared" si="0"/>
        <v>4</v>
      </c>
    </row>
    <row r="20" spans="1:33" ht="15.75" customHeight="1" x14ac:dyDescent="0.25">
      <c r="A20" s="17" t="s">
        <v>87</v>
      </c>
      <c r="B20" s="17"/>
      <c r="C20" s="160"/>
      <c r="D20" s="160"/>
      <c r="E20" s="160"/>
      <c r="F20" s="160"/>
      <c r="G20" s="160"/>
      <c r="H20" s="160"/>
      <c r="I20" s="160"/>
      <c r="J20" s="160">
        <v>11</v>
      </c>
      <c r="K20" s="160"/>
      <c r="L20" s="160"/>
      <c r="M20" s="160"/>
      <c r="N20" s="160"/>
      <c r="O20" s="160"/>
      <c r="P20" s="160"/>
      <c r="Q20" s="160"/>
      <c r="R20" s="160"/>
      <c r="S20" s="160"/>
      <c r="T20" s="160"/>
      <c r="U20" s="160"/>
      <c r="V20" s="160"/>
      <c r="W20" s="162"/>
      <c r="X20" s="160"/>
      <c r="Y20" s="160"/>
      <c r="Z20" s="160"/>
      <c r="AA20" s="160"/>
      <c r="AB20" s="160"/>
      <c r="AC20" s="160"/>
      <c r="AD20" s="160"/>
      <c r="AE20" s="160"/>
      <c r="AF20" s="161">
        <v>0</v>
      </c>
      <c r="AG20" s="38">
        <f t="shared" si="0"/>
        <v>11</v>
      </c>
    </row>
    <row r="21" spans="1:33" ht="15.75" customHeight="1" x14ac:dyDescent="0.25">
      <c r="A21" s="17" t="s">
        <v>92</v>
      </c>
      <c r="B21" s="17"/>
      <c r="C21" s="160"/>
      <c r="D21" s="160"/>
      <c r="E21" s="160"/>
      <c r="F21" s="160"/>
      <c r="G21" s="160"/>
      <c r="H21" s="160"/>
      <c r="I21" s="160"/>
      <c r="J21" s="160"/>
      <c r="K21" s="160"/>
      <c r="L21" s="160"/>
      <c r="M21" s="160"/>
      <c r="N21" s="160"/>
      <c r="O21" s="160"/>
      <c r="P21" s="160"/>
      <c r="Q21" s="160"/>
      <c r="R21" s="160"/>
      <c r="S21" s="160"/>
      <c r="T21" s="160"/>
      <c r="U21" s="160"/>
      <c r="V21" s="160"/>
      <c r="W21" s="162"/>
      <c r="X21" s="160"/>
      <c r="Y21" s="160"/>
      <c r="Z21" s="160"/>
      <c r="AA21" s="160"/>
      <c r="AB21" s="160"/>
      <c r="AC21" s="160"/>
      <c r="AD21" s="160"/>
      <c r="AE21" s="160"/>
      <c r="AF21" s="161"/>
      <c r="AG21" s="38">
        <f t="shared" si="0"/>
        <v>0</v>
      </c>
    </row>
    <row r="22" spans="1:33" ht="15.75" customHeight="1" x14ac:dyDescent="0.25">
      <c r="A22" s="17" t="s">
        <v>7</v>
      </c>
      <c r="B22" s="17"/>
      <c r="C22" s="160"/>
      <c r="D22" s="160"/>
      <c r="E22" s="160"/>
      <c r="F22" s="160"/>
      <c r="G22" s="160"/>
      <c r="H22" s="160"/>
      <c r="I22" s="160"/>
      <c r="J22" s="160"/>
      <c r="K22" s="160"/>
      <c r="L22" s="160"/>
      <c r="M22" s="160"/>
      <c r="N22" s="160"/>
      <c r="O22" s="160"/>
      <c r="P22" s="160"/>
      <c r="Q22" s="160"/>
      <c r="R22" s="160"/>
      <c r="S22" s="160"/>
      <c r="T22" s="160"/>
      <c r="U22" s="160"/>
      <c r="V22" s="160"/>
      <c r="W22" s="162"/>
      <c r="X22" s="160"/>
      <c r="Y22" s="160"/>
      <c r="Z22" s="160"/>
      <c r="AA22" s="160"/>
      <c r="AB22" s="160"/>
      <c r="AC22" s="160"/>
      <c r="AD22" s="160"/>
      <c r="AE22" s="160"/>
      <c r="AF22" s="161"/>
      <c r="AG22" s="38">
        <f t="shared" si="0"/>
        <v>0</v>
      </c>
    </row>
    <row r="23" spans="1:33" ht="15.75" customHeight="1" x14ac:dyDescent="0.25">
      <c r="A23" s="17" t="s">
        <v>101</v>
      </c>
      <c r="B23" s="17"/>
      <c r="C23" s="160"/>
      <c r="D23" s="160"/>
      <c r="E23" s="160"/>
      <c r="F23" s="160"/>
      <c r="G23" s="160"/>
      <c r="H23" s="160"/>
      <c r="I23" s="160"/>
      <c r="J23" s="160"/>
      <c r="K23" s="160"/>
      <c r="L23" s="160"/>
      <c r="M23" s="160"/>
      <c r="N23" s="160"/>
      <c r="O23" s="160"/>
      <c r="P23" s="160"/>
      <c r="Q23" s="160"/>
      <c r="R23" s="160"/>
      <c r="S23" s="160"/>
      <c r="T23" s="160"/>
      <c r="U23" s="160"/>
      <c r="V23" s="160"/>
      <c r="W23" s="162"/>
      <c r="X23" s="160"/>
      <c r="Y23" s="160"/>
      <c r="Z23" s="160"/>
      <c r="AA23" s="160"/>
      <c r="AB23" s="160"/>
      <c r="AC23" s="160"/>
      <c r="AD23" s="160"/>
      <c r="AE23" s="160"/>
      <c r="AF23" s="161"/>
      <c r="AG23" s="38">
        <f t="shared" si="0"/>
        <v>0</v>
      </c>
    </row>
    <row r="24" spans="1:33" ht="15.75" customHeight="1" x14ac:dyDescent="0.25">
      <c r="A24" s="17" t="s">
        <v>104</v>
      </c>
      <c r="B24" s="17"/>
      <c r="C24" s="160"/>
      <c r="D24" s="160"/>
      <c r="E24" s="160"/>
      <c r="F24" s="160"/>
      <c r="G24" s="160"/>
      <c r="H24" s="160"/>
      <c r="I24" s="160"/>
      <c r="J24" s="160"/>
      <c r="K24" s="160"/>
      <c r="L24" s="160"/>
      <c r="M24" s="160"/>
      <c r="N24" s="160"/>
      <c r="O24" s="160"/>
      <c r="P24" s="160"/>
      <c r="Q24" s="160"/>
      <c r="R24" s="160"/>
      <c r="S24" s="160">
        <v>5</v>
      </c>
      <c r="T24" s="160"/>
      <c r="U24" s="160"/>
      <c r="V24" s="160"/>
      <c r="W24" s="162"/>
      <c r="X24" s="160"/>
      <c r="Y24" s="160"/>
      <c r="Z24" s="160"/>
      <c r="AA24" s="160"/>
      <c r="AB24" s="160"/>
      <c r="AC24" s="160"/>
      <c r="AD24" s="160"/>
      <c r="AE24" s="160"/>
      <c r="AF24" s="161"/>
      <c r="AG24" s="38">
        <f t="shared" si="0"/>
        <v>5</v>
      </c>
    </row>
    <row r="25" spans="1:33" ht="15.75" customHeight="1" x14ac:dyDescent="0.25">
      <c r="A25" s="17" t="s">
        <v>109</v>
      </c>
      <c r="B25" s="17"/>
      <c r="C25" s="160"/>
      <c r="D25" s="160"/>
      <c r="E25" s="160"/>
      <c r="F25" s="160"/>
      <c r="G25" s="160"/>
      <c r="H25" s="160">
        <v>6</v>
      </c>
      <c r="I25" s="160"/>
      <c r="J25" s="160"/>
      <c r="K25" s="160"/>
      <c r="L25" s="160"/>
      <c r="M25" s="160"/>
      <c r="N25" s="160"/>
      <c r="O25" s="160"/>
      <c r="P25" s="160"/>
      <c r="Q25" s="160"/>
      <c r="R25" s="160"/>
      <c r="S25" s="160"/>
      <c r="T25" s="160"/>
      <c r="U25" s="160"/>
      <c r="V25" s="160"/>
      <c r="W25" s="162"/>
      <c r="X25" s="160"/>
      <c r="Y25" s="160"/>
      <c r="Z25" s="160"/>
      <c r="AA25" s="160"/>
      <c r="AB25" s="160"/>
      <c r="AC25" s="160"/>
      <c r="AD25" s="160"/>
      <c r="AE25" s="160"/>
      <c r="AF25" s="161"/>
      <c r="AG25" s="38">
        <f t="shared" si="0"/>
        <v>6</v>
      </c>
    </row>
    <row r="26" spans="1:33" ht="15.75" customHeight="1" x14ac:dyDescent="0.25">
      <c r="A26" s="17" t="s">
        <v>113</v>
      </c>
      <c r="B26" s="17"/>
      <c r="C26" s="160"/>
      <c r="D26" s="160"/>
      <c r="E26" s="160"/>
      <c r="F26" s="160"/>
      <c r="G26" s="160"/>
      <c r="H26" s="160"/>
      <c r="I26" s="160"/>
      <c r="J26" s="160"/>
      <c r="K26" s="160"/>
      <c r="L26" s="160"/>
      <c r="M26" s="160"/>
      <c r="N26" s="160"/>
      <c r="O26" s="160"/>
      <c r="P26" s="160"/>
      <c r="Q26" s="160"/>
      <c r="R26" s="160"/>
      <c r="S26" s="160"/>
      <c r="T26" s="160"/>
      <c r="U26" s="160"/>
      <c r="V26" s="160"/>
      <c r="W26" s="162"/>
      <c r="X26" s="160"/>
      <c r="Y26" s="160"/>
      <c r="Z26" s="160"/>
      <c r="AA26" s="160"/>
      <c r="AB26" s="160"/>
      <c r="AC26" s="160"/>
      <c r="AD26" s="160"/>
      <c r="AE26" s="160"/>
      <c r="AF26" s="161"/>
      <c r="AG26" s="38">
        <f t="shared" si="0"/>
        <v>0</v>
      </c>
    </row>
    <row r="27" spans="1:33" ht="15.75" customHeight="1" x14ac:dyDescent="0.25">
      <c r="A27" s="17" t="s">
        <v>17</v>
      </c>
      <c r="B27" s="17"/>
      <c r="C27" s="160"/>
      <c r="D27" s="160"/>
      <c r="E27" s="160"/>
      <c r="F27" s="160"/>
      <c r="G27" s="160">
        <v>7</v>
      </c>
      <c r="H27" s="160"/>
      <c r="I27" s="160"/>
      <c r="J27" s="160"/>
      <c r="K27" s="160"/>
      <c r="L27" s="160"/>
      <c r="M27" s="160"/>
      <c r="N27" s="160"/>
      <c r="O27" s="160">
        <v>1</v>
      </c>
      <c r="P27" s="160"/>
      <c r="Q27" s="160">
        <v>3</v>
      </c>
      <c r="R27" s="160"/>
      <c r="S27" s="160"/>
      <c r="T27" s="160"/>
      <c r="U27" s="160"/>
      <c r="V27" s="160"/>
      <c r="W27" s="162"/>
      <c r="X27" s="160"/>
      <c r="Y27" s="160"/>
      <c r="Z27" s="160"/>
      <c r="AA27" s="160"/>
      <c r="AB27" s="160"/>
      <c r="AC27" s="160"/>
      <c r="AD27" s="160">
        <v>1</v>
      </c>
      <c r="AE27" s="160"/>
      <c r="AF27" s="161"/>
      <c r="AG27" s="38">
        <f t="shared" si="0"/>
        <v>12</v>
      </c>
    </row>
    <row r="28" spans="1:33" ht="15.75" customHeight="1" x14ac:dyDescent="0.25">
      <c r="A28" s="17" t="s">
        <v>121</v>
      </c>
      <c r="B28" s="17"/>
      <c r="C28" s="160"/>
      <c r="D28" s="160"/>
      <c r="E28" s="160"/>
      <c r="F28" s="160"/>
      <c r="G28" s="160"/>
      <c r="H28" s="160"/>
      <c r="I28" s="160"/>
      <c r="J28" s="160"/>
      <c r="K28" s="160"/>
      <c r="L28" s="160"/>
      <c r="M28" s="160"/>
      <c r="N28" s="160"/>
      <c r="O28" s="160"/>
      <c r="P28" s="160"/>
      <c r="Q28" s="160"/>
      <c r="R28" s="160"/>
      <c r="S28" s="160"/>
      <c r="T28" s="160"/>
      <c r="U28" s="160"/>
      <c r="V28" s="160"/>
      <c r="W28" s="162"/>
      <c r="X28" s="160"/>
      <c r="Y28" s="160"/>
      <c r="Z28" s="160"/>
      <c r="AA28" s="160"/>
      <c r="AB28" s="160"/>
      <c r="AC28" s="160"/>
      <c r="AD28" s="160"/>
      <c r="AE28" s="160"/>
      <c r="AF28" s="161"/>
      <c r="AG28" s="38">
        <f t="shared" si="0"/>
        <v>0</v>
      </c>
    </row>
    <row r="29" spans="1:33" ht="23.25" customHeight="1" thickBot="1" x14ac:dyDescent="0.3">
      <c r="A29" s="19" t="s">
        <v>141</v>
      </c>
      <c r="B29" s="16">
        <f t="shared" ref="B29:AF29" si="1">SUM(B4:B28)</f>
        <v>0</v>
      </c>
      <c r="C29" s="5">
        <f t="shared" si="1"/>
        <v>13</v>
      </c>
      <c r="D29" s="5">
        <f t="shared" si="1"/>
        <v>1</v>
      </c>
      <c r="E29" s="5">
        <f t="shared" si="1"/>
        <v>9</v>
      </c>
      <c r="F29" s="5">
        <f t="shared" si="1"/>
        <v>4</v>
      </c>
      <c r="G29" s="5">
        <f t="shared" si="1"/>
        <v>7</v>
      </c>
      <c r="H29" s="5">
        <f t="shared" si="1"/>
        <v>6</v>
      </c>
      <c r="I29" s="5">
        <f t="shared" si="1"/>
        <v>10</v>
      </c>
      <c r="J29" s="5">
        <f t="shared" si="1"/>
        <v>11</v>
      </c>
      <c r="K29" s="5">
        <f t="shared" si="1"/>
        <v>10</v>
      </c>
      <c r="L29" s="5">
        <f t="shared" si="1"/>
        <v>3</v>
      </c>
      <c r="M29" s="5">
        <f t="shared" si="1"/>
        <v>7</v>
      </c>
      <c r="N29" s="5">
        <f t="shared" si="1"/>
        <v>2</v>
      </c>
      <c r="O29" s="5">
        <f t="shared" si="1"/>
        <v>1</v>
      </c>
      <c r="P29" s="5">
        <f t="shared" si="1"/>
        <v>16</v>
      </c>
      <c r="Q29" s="5">
        <f t="shared" si="1"/>
        <v>3</v>
      </c>
      <c r="R29" s="5">
        <f t="shared" si="1"/>
        <v>3</v>
      </c>
      <c r="S29" s="5">
        <f t="shared" si="1"/>
        <v>5</v>
      </c>
      <c r="T29" s="5">
        <f t="shared" si="1"/>
        <v>11</v>
      </c>
      <c r="U29" s="5">
        <f t="shared" si="1"/>
        <v>13</v>
      </c>
      <c r="V29" s="5">
        <f t="shared" si="1"/>
        <v>11</v>
      </c>
      <c r="W29" s="5">
        <f t="shared" si="1"/>
        <v>3</v>
      </c>
      <c r="X29" s="5">
        <f t="shared" si="1"/>
        <v>6</v>
      </c>
      <c r="Y29" s="5">
        <f t="shared" si="1"/>
        <v>1</v>
      </c>
      <c r="Z29" s="5">
        <f t="shared" si="1"/>
        <v>9</v>
      </c>
      <c r="AA29" s="5">
        <f t="shared" si="1"/>
        <v>5</v>
      </c>
      <c r="AB29" s="5">
        <f t="shared" si="1"/>
        <v>7</v>
      </c>
      <c r="AC29" s="5">
        <f t="shared" si="1"/>
        <v>7</v>
      </c>
      <c r="AD29" s="5">
        <f t="shared" si="1"/>
        <v>1</v>
      </c>
      <c r="AE29" s="5">
        <f t="shared" si="1"/>
        <v>8</v>
      </c>
      <c r="AF29" s="5">
        <f t="shared" si="1"/>
        <v>2</v>
      </c>
      <c r="AG29" s="91">
        <f t="shared" si="0"/>
        <v>195</v>
      </c>
    </row>
  </sheetData>
  <mergeCells count="1">
    <mergeCell ref="C2:AG2"/>
  </mergeCells>
  <pageMargins left="0.7" right="0.39583333333333331" top="0.54166666666666663" bottom="0.4375" header="0.3" footer="0.3"/>
  <pageSetup paperSize="9" orientation="landscape" r:id="rId1"/>
  <headerFooter>
    <oddHeader>&amp;C10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view="pageLayout" topLeftCell="A10" workbookViewId="0">
      <selection activeCell="W6" sqref="W6"/>
    </sheetView>
  </sheetViews>
  <sheetFormatPr defaultRowHeight="15" x14ac:dyDescent="0.25"/>
  <cols>
    <col min="1" max="1" width="12.42578125" style="62" customWidth="1"/>
    <col min="2" max="29" width="4.140625" style="62" customWidth="1"/>
    <col min="30" max="30" width="6.140625" style="62" customWidth="1"/>
  </cols>
  <sheetData>
    <row r="1" spans="1:30" ht="19.5" x14ac:dyDescent="0.35">
      <c r="A1" s="267" t="s">
        <v>207</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row>
    <row r="2" spans="1:30" ht="4.5" customHeight="1" x14ac:dyDescent="0.35">
      <c r="A2" s="8"/>
      <c r="B2" s="8"/>
      <c r="C2" s="8"/>
      <c r="D2" s="8"/>
    </row>
    <row r="3" spans="1:30" ht="15.75" x14ac:dyDescent="0.25">
      <c r="A3" s="260" t="s">
        <v>0</v>
      </c>
      <c r="B3" s="187"/>
      <c r="C3" s="76"/>
      <c r="D3" s="119"/>
      <c r="E3" s="268" t="s">
        <v>208</v>
      </c>
      <c r="F3" s="269"/>
      <c r="G3" s="269"/>
      <c r="H3" s="269"/>
      <c r="I3" s="269"/>
      <c r="J3" s="269"/>
      <c r="K3" s="269"/>
      <c r="L3" s="269"/>
      <c r="M3" s="269"/>
      <c r="N3" s="269"/>
      <c r="O3" s="269"/>
      <c r="P3" s="269"/>
      <c r="Q3" s="269"/>
      <c r="R3" s="269"/>
      <c r="S3" s="269"/>
      <c r="T3" s="269"/>
      <c r="U3" s="269"/>
      <c r="V3" s="269"/>
      <c r="W3" s="269"/>
      <c r="X3" s="269"/>
      <c r="Y3" s="269"/>
      <c r="Z3" s="269"/>
      <c r="AA3" s="269"/>
      <c r="AB3" s="269"/>
      <c r="AC3" s="269"/>
      <c r="AD3" s="270"/>
    </row>
    <row r="4" spans="1:30" ht="73.5" customHeight="1" x14ac:dyDescent="0.25">
      <c r="A4" s="260"/>
      <c r="B4" s="128" t="s">
        <v>459</v>
      </c>
      <c r="C4" s="128" t="s">
        <v>423</v>
      </c>
      <c r="D4" s="129" t="s">
        <v>192</v>
      </c>
      <c r="E4" s="129" t="s">
        <v>193</v>
      </c>
      <c r="F4" s="129" t="s">
        <v>209</v>
      </c>
      <c r="G4" s="129" t="s">
        <v>457</v>
      </c>
      <c r="H4" s="126" t="s">
        <v>180</v>
      </c>
      <c r="I4" s="129" t="s">
        <v>210</v>
      </c>
      <c r="J4" s="129" t="s">
        <v>183</v>
      </c>
      <c r="K4" s="129" t="s">
        <v>430</v>
      </c>
      <c r="L4" s="128" t="s">
        <v>185</v>
      </c>
      <c r="M4" s="128" t="s">
        <v>420</v>
      </c>
      <c r="N4" s="128" t="s">
        <v>458</v>
      </c>
      <c r="O4" s="128" t="s">
        <v>190</v>
      </c>
      <c r="P4" s="128" t="s">
        <v>194</v>
      </c>
      <c r="Q4" s="128" t="s">
        <v>418</v>
      </c>
      <c r="R4" s="128" t="s">
        <v>200</v>
      </c>
      <c r="S4" s="132" t="s">
        <v>447</v>
      </c>
      <c r="T4" s="132" t="s">
        <v>200</v>
      </c>
      <c r="U4" s="198" t="s">
        <v>460</v>
      </c>
      <c r="V4" s="136" t="s">
        <v>425</v>
      </c>
      <c r="W4" s="128" t="s">
        <v>419</v>
      </c>
      <c r="X4" s="128" t="s">
        <v>455</v>
      </c>
      <c r="Y4" s="128" t="s">
        <v>432</v>
      </c>
      <c r="Z4" s="128" t="s">
        <v>197</v>
      </c>
      <c r="AA4" s="128" t="s">
        <v>195</v>
      </c>
      <c r="AB4" s="128" t="s">
        <v>202</v>
      </c>
      <c r="AC4" s="128" t="s">
        <v>431</v>
      </c>
      <c r="AD4" s="128" t="s">
        <v>141</v>
      </c>
    </row>
    <row r="5" spans="1:30" ht="15.75" customHeight="1" x14ac:dyDescent="0.25">
      <c r="A5" s="37" t="s">
        <v>5</v>
      </c>
      <c r="B5" s="37"/>
      <c r="C5" s="102"/>
      <c r="D5" s="102"/>
      <c r="E5" s="102"/>
      <c r="F5" s="160"/>
      <c r="G5" s="160"/>
      <c r="H5" s="160"/>
      <c r="I5" s="102"/>
      <c r="J5" s="102"/>
      <c r="K5" s="102"/>
      <c r="L5" s="160"/>
      <c r="M5" s="160"/>
      <c r="N5" s="160"/>
      <c r="O5" s="160"/>
      <c r="P5" s="160"/>
      <c r="Q5" s="102"/>
      <c r="R5" s="102"/>
      <c r="S5" s="102"/>
      <c r="T5" s="102"/>
      <c r="U5" s="197"/>
      <c r="V5" s="102"/>
      <c r="W5" s="160"/>
      <c r="X5" s="160"/>
      <c r="Y5" s="160"/>
      <c r="Z5" s="160"/>
      <c r="AA5" s="160"/>
      <c r="AB5" s="160"/>
      <c r="AC5" s="160"/>
      <c r="AD5" s="91">
        <f>SUM(AD4)</f>
        <v>0</v>
      </c>
    </row>
    <row r="6" spans="1:30" ht="15.75" customHeight="1" x14ac:dyDescent="0.25">
      <c r="A6" s="37" t="s">
        <v>11</v>
      </c>
      <c r="B6" s="37"/>
      <c r="C6" s="102"/>
      <c r="D6" s="160"/>
      <c r="E6" s="160">
        <v>7</v>
      </c>
      <c r="F6" s="160"/>
      <c r="G6" s="160">
        <v>3</v>
      </c>
      <c r="H6" s="160">
        <v>1</v>
      </c>
      <c r="I6" s="160">
        <v>2</v>
      </c>
      <c r="J6" s="160">
        <v>5</v>
      </c>
      <c r="K6" s="160">
        <v>5</v>
      </c>
      <c r="L6" s="160"/>
      <c r="M6" s="160">
        <v>2</v>
      </c>
      <c r="N6" s="160"/>
      <c r="O6" s="102">
        <v>1</v>
      </c>
      <c r="P6" s="160">
        <v>7</v>
      </c>
      <c r="Q6" s="102"/>
      <c r="R6" s="102">
        <v>7</v>
      </c>
      <c r="S6" s="102">
        <v>3</v>
      </c>
      <c r="T6" s="102">
        <v>7</v>
      </c>
      <c r="U6" s="197"/>
      <c r="V6" s="196"/>
      <c r="W6" s="160">
        <v>3</v>
      </c>
      <c r="X6" s="160">
        <v>5</v>
      </c>
      <c r="Y6" s="160"/>
      <c r="Z6" s="160"/>
      <c r="AA6" s="160">
        <v>2</v>
      </c>
      <c r="AB6" s="160"/>
      <c r="AC6" s="160">
        <v>1</v>
      </c>
      <c r="AD6" s="91">
        <f>SUM(B6:AC6)</f>
        <v>61</v>
      </c>
    </row>
    <row r="7" spans="1:30" ht="15.75" customHeight="1" x14ac:dyDescent="0.25">
      <c r="A7" s="37" t="s">
        <v>15</v>
      </c>
      <c r="B7" s="37"/>
      <c r="C7" s="102"/>
      <c r="D7" s="160"/>
      <c r="E7" s="160"/>
      <c r="F7" s="160"/>
      <c r="G7" s="160"/>
      <c r="H7" s="160"/>
      <c r="I7" s="160"/>
      <c r="J7" s="160"/>
      <c r="K7" s="160"/>
      <c r="L7" s="160"/>
      <c r="M7" s="160"/>
      <c r="N7" s="160"/>
      <c r="O7" s="102"/>
      <c r="P7" s="160"/>
      <c r="Q7" s="102"/>
      <c r="R7" s="102"/>
      <c r="S7" s="102"/>
      <c r="T7" s="102"/>
      <c r="U7" s="197"/>
      <c r="V7" s="102"/>
      <c r="W7" s="160"/>
      <c r="X7" s="160"/>
      <c r="Y7" s="160"/>
      <c r="Z7" s="160"/>
      <c r="AA7" s="160"/>
      <c r="AB7" s="160"/>
      <c r="AC7" s="160"/>
      <c r="AD7" s="91">
        <f t="shared" ref="AD7:AD29" si="0">SUM(C7:AC7)</f>
        <v>0</v>
      </c>
    </row>
    <row r="8" spans="1:30" ht="15.75" customHeight="1" x14ac:dyDescent="0.25">
      <c r="A8" s="37" t="s">
        <v>18</v>
      </c>
      <c r="B8" s="37">
        <v>3</v>
      </c>
      <c r="C8" s="102"/>
      <c r="D8" s="160"/>
      <c r="E8" s="160"/>
      <c r="F8" s="160"/>
      <c r="G8" s="160"/>
      <c r="H8" s="160"/>
      <c r="I8" s="160"/>
      <c r="J8" s="160"/>
      <c r="K8" s="160"/>
      <c r="L8" s="160"/>
      <c r="M8" s="160"/>
      <c r="N8" s="160"/>
      <c r="O8" s="102"/>
      <c r="P8" s="160"/>
      <c r="Q8" s="102"/>
      <c r="R8" s="102"/>
      <c r="S8" s="102"/>
      <c r="T8" s="102"/>
      <c r="U8" s="197"/>
      <c r="V8" s="102"/>
      <c r="W8" s="160"/>
      <c r="X8" s="160"/>
      <c r="Y8" s="160"/>
      <c r="Z8" s="160"/>
      <c r="AA8" s="160"/>
      <c r="AB8" s="160"/>
      <c r="AC8" s="160"/>
      <c r="AD8" s="91">
        <f>SUM(B8:AC8)</f>
        <v>3</v>
      </c>
    </row>
    <row r="9" spans="1:30" ht="15.75" customHeight="1" x14ac:dyDescent="0.25">
      <c r="A9" s="37" t="s">
        <v>26</v>
      </c>
      <c r="B9" s="37"/>
      <c r="C9" s="102"/>
      <c r="D9" s="160"/>
      <c r="E9" s="160"/>
      <c r="F9" s="160"/>
      <c r="G9" s="160"/>
      <c r="H9" s="160"/>
      <c r="I9" s="160"/>
      <c r="J9" s="160"/>
      <c r="K9" s="160"/>
      <c r="L9" s="160"/>
      <c r="M9" s="160"/>
      <c r="N9" s="160"/>
      <c r="O9" s="102"/>
      <c r="P9" s="160"/>
      <c r="Q9" s="102"/>
      <c r="R9" s="102"/>
      <c r="S9" s="102"/>
      <c r="T9" s="102"/>
      <c r="U9" s="197"/>
      <c r="V9" s="102"/>
      <c r="W9" s="160"/>
      <c r="X9" s="160"/>
      <c r="Y9" s="160"/>
      <c r="Z9" s="160"/>
      <c r="AA9" s="160"/>
      <c r="AB9" s="160"/>
      <c r="AC9" s="160"/>
      <c r="AD9" s="91">
        <f t="shared" si="0"/>
        <v>0</v>
      </c>
    </row>
    <row r="10" spans="1:30" ht="15.75" customHeight="1" x14ac:dyDescent="0.25">
      <c r="A10" s="37" t="s">
        <v>30</v>
      </c>
      <c r="B10" s="37"/>
      <c r="C10" s="102"/>
      <c r="D10" s="160"/>
      <c r="E10" s="160"/>
      <c r="F10" s="160">
        <v>3</v>
      </c>
      <c r="G10" s="160"/>
      <c r="H10" s="160"/>
      <c r="I10" s="160"/>
      <c r="J10" s="160"/>
      <c r="K10" s="160"/>
      <c r="L10" s="160"/>
      <c r="M10" s="160"/>
      <c r="N10" s="160"/>
      <c r="O10" s="102"/>
      <c r="P10" s="160"/>
      <c r="Q10" s="102"/>
      <c r="R10" s="102"/>
      <c r="S10" s="102"/>
      <c r="T10" s="102"/>
      <c r="U10" s="197"/>
      <c r="V10" s="102"/>
      <c r="W10" s="160"/>
      <c r="X10" s="160"/>
      <c r="Y10" s="160"/>
      <c r="Z10" s="160"/>
      <c r="AA10" s="160"/>
      <c r="AB10" s="160"/>
      <c r="AC10" s="160"/>
      <c r="AD10" s="91">
        <f t="shared" si="0"/>
        <v>3</v>
      </c>
    </row>
    <row r="11" spans="1:30" ht="15.75" customHeight="1" x14ac:dyDescent="0.25">
      <c r="A11" s="37" t="s">
        <v>36</v>
      </c>
      <c r="B11" s="37"/>
      <c r="C11" s="102"/>
      <c r="D11" s="160"/>
      <c r="E11" s="160"/>
      <c r="F11" s="160"/>
      <c r="G11" s="160"/>
      <c r="H11" s="160"/>
      <c r="I11" s="160"/>
      <c r="J11" s="160"/>
      <c r="K11" s="160"/>
      <c r="L11" s="160"/>
      <c r="M11" s="160"/>
      <c r="N11" s="160"/>
      <c r="O11" s="102"/>
      <c r="P11" s="160"/>
      <c r="Q11" s="102">
        <v>1</v>
      </c>
      <c r="R11" s="102"/>
      <c r="S11" s="102"/>
      <c r="T11" s="102"/>
      <c r="U11" s="197"/>
      <c r="V11" s="102"/>
      <c r="W11" s="160"/>
      <c r="X11" s="160"/>
      <c r="Y11" s="160"/>
      <c r="Z11" s="160"/>
      <c r="AA11" s="160"/>
      <c r="AB11" s="160"/>
      <c r="AC11" s="160"/>
      <c r="AD11" s="91">
        <f t="shared" si="0"/>
        <v>1</v>
      </c>
    </row>
    <row r="12" spans="1:30" ht="15.75" customHeight="1" x14ac:dyDescent="0.25">
      <c r="A12" s="37" t="s">
        <v>43</v>
      </c>
      <c r="B12" s="37"/>
      <c r="C12" s="102"/>
      <c r="D12" s="160"/>
      <c r="E12" s="160"/>
      <c r="F12" s="160"/>
      <c r="G12" s="160"/>
      <c r="H12" s="160"/>
      <c r="I12" s="160"/>
      <c r="J12" s="160"/>
      <c r="K12" s="160"/>
      <c r="L12" s="160"/>
      <c r="M12" s="160"/>
      <c r="N12" s="160"/>
      <c r="O12" s="102"/>
      <c r="P12" s="160"/>
      <c r="Q12" s="102"/>
      <c r="R12" s="102"/>
      <c r="S12" s="102"/>
      <c r="T12" s="102"/>
      <c r="U12" s="197"/>
      <c r="V12" s="102"/>
      <c r="W12" s="160"/>
      <c r="X12" s="160"/>
      <c r="Y12" s="160"/>
      <c r="Z12" s="160"/>
      <c r="AA12" s="160"/>
      <c r="AB12" s="160"/>
      <c r="AC12" s="160"/>
      <c r="AD12" s="91">
        <f t="shared" si="0"/>
        <v>0</v>
      </c>
    </row>
    <row r="13" spans="1:30" ht="15.75" customHeight="1" x14ac:dyDescent="0.25">
      <c r="A13" s="37" t="s">
        <v>21</v>
      </c>
      <c r="B13" s="37"/>
      <c r="C13" s="102"/>
      <c r="D13" s="160"/>
      <c r="E13" s="160"/>
      <c r="F13" s="160"/>
      <c r="G13" s="160"/>
      <c r="H13" s="160"/>
      <c r="I13" s="160"/>
      <c r="J13" s="160"/>
      <c r="K13" s="160"/>
      <c r="L13" s="160"/>
      <c r="M13" s="160"/>
      <c r="N13" s="160"/>
      <c r="O13" s="102"/>
      <c r="P13" s="160"/>
      <c r="Q13" s="102"/>
      <c r="R13" s="102"/>
      <c r="S13" s="102"/>
      <c r="T13" s="102"/>
      <c r="U13" s="197"/>
      <c r="V13" s="102"/>
      <c r="W13" s="160"/>
      <c r="X13" s="160"/>
      <c r="Y13" s="160"/>
      <c r="Z13" s="160"/>
      <c r="AA13" s="160"/>
      <c r="AB13" s="160"/>
      <c r="AC13" s="160"/>
      <c r="AD13" s="91">
        <f t="shared" si="0"/>
        <v>0</v>
      </c>
    </row>
    <row r="14" spans="1:30" ht="15.75" customHeight="1" x14ac:dyDescent="0.25">
      <c r="A14" s="37" t="s">
        <v>50</v>
      </c>
      <c r="B14" s="37"/>
      <c r="C14" s="102"/>
      <c r="D14" s="160"/>
      <c r="E14" s="160"/>
      <c r="F14" s="160"/>
      <c r="G14" s="160"/>
      <c r="H14" s="160"/>
      <c r="I14" s="160"/>
      <c r="J14" s="160"/>
      <c r="K14" s="160"/>
      <c r="L14" s="160"/>
      <c r="M14" s="160"/>
      <c r="N14" s="160"/>
      <c r="O14" s="102"/>
      <c r="P14" s="160"/>
      <c r="Q14" s="102"/>
      <c r="R14" s="102"/>
      <c r="S14" s="102"/>
      <c r="T14" s="102"/>
      <c r="U14" s="197"/>
      <c r="V14" s="102"/>
      <c r="W14" s="160"/>
      <c r="X14" s="160"/>
      <c r="Y14" s="160"/>
      <c r="Z14" s="160"/>
      <c r="AA14" s="160"/>
      <c r="AB14" s="160"/>
      <c r="AC14" s="160"/>
      <c r="AD14" s="91">
        <f t="shared" si="0"/>
        <v>0</v>
      </c>
    </row>
    <row r="15" spans="1:30" ht="15.75" customHeight="1" x14ac:dyDescent="0.25">
      <c r="A15" s="37" t="s">
        <v>54</v>
      </c>
      <c r="B15" s="37"/>
      <c r="C15" s="102"/>
      <c r="D15" s="160"/>
      <c r="E15" s="160"/>
      <c r="F15" s="160"/>
      <c r="G15" s="160"/>
      <c r="H15" s="160"/>
      <c r="I15" s="160"/>
      <c r="J15" s="160"/>
      <c r="K15" s="160"/>
      <c r="L15" s="160"/>
      <c r="M15" s="160"/>
      <c r="N15" s="160"/>
      <c r="O15" s="102"/>
      <c r="P15" s="160"/>
      <c r="Q15" s="102"/>
      <c r="R15" s="102"/>
      <c r="S15" s="102"/>
      <c r="T15" s="102"/>
      <c r="U15" s="197"/>
      <c r="V15" s="102"/>
      <c r="W15" s="160"/>
      <c r="X15" s="160"/>
      <c r="Y15" s="160"/>
      <c r="Z15" s="160"/>
      <c r="AA15" s="160"/>
      <c r="AB15" s="160"/>
      <c r="AC15" s="160"/>
      <c r="AD15" s="91">
        <f t="shared" si="0"/>
        <v>0</v>
      </c>
    </row>
    <row r="16" spans="1:30" ht="15.75" customHeight="1" x14ac:dyDescent="0.25">
      <c r="A16" s="37" t="s">
        <v>59</v>
      </c>
      <c r="B16" s="37"/>
      <c r="C16" s="102"/>
      <c r="D16" s="160"/>
      <c r="E16" s="160"/>
      <c r="F16" s="160"/>
      <c r="G16" s="160"/>
      <c r="H16" s="160"/>
      <c r="I16" s="160"/>
      <c r="J16" s="160"/>
      <c r="K16" s="160"/>
      <c r="L16" s="160"/>
      <c r="M16" s="160"/>
      <c r="N16" s="160"/>
      <c r="O16" s="102"/>
      <c r="P16" s="160"/>
      <c r="Q16" s="102"/>
      <c r="R16" s="102"/>
      <c r="S16" s="102"/>
      <c r="T16" s="102"/>
      <c r="U16" s="197"/>
      <c r="V16" s="102"/>
      <c r="W16" s="160"/>
      <c r="X16" s="160"/>
      <c r="Y16" s="160"/>
      <c r="Z16" s="160"/>
      <c r="AA16" s="160"/>
      <c r="AB16" s="160"/>
      <c r="AC16" s="160"/>
      <c r="AD16" s="91">
        <f t="shared" si="0"/>
        <v>0</v>
      </c>
    </row>
    <row r="17" spans="1:30" ht="15.75" customHeight="1" x14ac:dyDescent="0.25">
      <c r="A17" s="37" t="s">
        <v>64</v>
      </c>
      <c r="B17" s="37"/>
      <c r="C17" s="102"/>
      <c r="D17" s="160"/>
      <c r="E17" s="160"/>
      <c r="F17" s="160"/>
      <c r="G17" s="160"/>
      <c r="H17" s="160"/>
      <c r="I17" s="160"/>
      <c r="J17" s="160"/>
      <c r="K17" s="160"/>
      <c r="L17" s="160"/>
      <c r="M17" s="160"/>
      <c r="N17" s="160"/>
      <c r="O17" s="102"/>
      <c r="P17" s="160"/>
      <c r="Q17" s="102"/>
      <c r="R17" s="102"/>
      <c r="S17" s="102"/>
      <c r="T17" s="102"/>
      <c r="U17" s="197">
        <v>3</v>
      </c>
      <c r="V17" s="102"/>
      <c r="W17" s="160"/>
      <c r="X17" s="160"/>
      <c r="Y17" s="160"/>
      <c r="Z17" s="160">
        <v>10</v>
      </c>
      <c r="AA17" s="160"/>
      <c r="AB17" s="160"/>
      <c r="AC17" s="160"/>
      <c r="AD17" s="91">
        <f t="shared" si="0"/>
        <v>13</v>
      </c>
    </row>
    <row r="18" spans="1:30" ht="15.75" customHeight="1" x14ac:dyDescent="0.25">
      <c r="A18" s="37" t="s">
        <v>70</v>
      </c>
      <c r="B18" s="37"/>
      <c r="C18" s="102"/>
      <c r="D18" s="160"/>
      <c r="E18" s="160"/>
      <c r="F18" s="160"/>
      <c r="G18" s="160"/>
      <c r="H18" s="160"/>
      <c r="I18" s="160"/>
      <c r="J18" s="160"/>
      <c r="K18" s="160"/>
      <c r="L18" s="160"/>
      <c r="M18" s="160"/>
      <c r="N18" s="160"/>
      <c r="O18" s="102"/>
      <c r="P18" s="160"/>
      <c r="Q18" s="102"/>
      <c r="R18" s="102"/>
      <c r="S18" s="102"/>
      <c r="T18" s="102"/>
      <c r="U18" s="197"/>
      <c r="V18" s="102"/>
      <c r="W18" s="160"/>
      <c r="X18" s="160"/>
      <c r="Y18" s="160"/>
      <c r="Z18" s="160"/>
      <c r="AA18" s="160"/>
      <c r="AB18" s="160"/>
      <c r="AC18" s="160"/>
      <c r="AD18" s="91">
        <f t="shared" si="0"/>
        <v>0</v>
      </c>
    </row>
    <row r="19" spans="1:30" ht="15.75" customHeight="1" x14ac:dyDescent="0.25">
      <c r="A19" s="37" t="s">
        <v>77</v>
      </c>
      <c r="B19" s="37"/>
      <c r="C19" s="102"/>
      <c r="D19" s="160"/>
      <c r="E19" s="160"/>
      <c r="F19" s="160"/>
      <c r="G19" s="160"/>
      <c r="H19" s="160"/>
      <c r="I19" s="160"/>
      <c r="J19" s="160"/>
      <c r="K19" s="160"/>
      <c r="L19" s="160"/>
      <c r="M19" s="160"/>
      <c r="N19" s="160"/>
      <c r="O19" s="102"/>
      <c r="P19" s="160"/>
      <c r="Q19" s="102"/>
      <c r="R19" s="102"/>
      <c r="S19" s="102"/>
      <c r="T19" s="102"/>
      <c r="U19" s="197"/>
      <c r="V19" s="102"/>
      <c r="W19" s="160"/>
      <c r="X19" s="160"/>
      <c r="Y19" s="160">
        <v>9</v>
      </c>
      <c r="Z19" s="160"/>
      <c r="AA19" s="160"/>
      <c r="AB19" s="160"/>
      <c r="AC19" s="160"/>
      <c r="AD19" s="91">
        <f t="shared" si="0"/>
        <v>9</v>
      </c>
    </row>
    <row r="20" spans="1:30" ht="15.75" customHeight="1" x14ac:dyDescent="0.25">
      <c r="A20" s="37" t="s">
        <v>73</v>
      </c>
      <c r="B20" s="37"/>
      <c r="C20" s="102">
        <v>5</v>
      </c>
      <c r="D20" s="160"/>
      <c r="E20" s="160"/>
      <c r="F20" s="160"/>
      <c r="G20" s="160"/>
      <c r="H20" s="160"/>
      <c r="I20" s="160"/>
      <c r="J20" s="160"/>
      <c r="K20" s="160"/>
      <c r="L20" s="160"/>
      <c r="M20" s="160"/>
      <c r="N20" s="160"/>
      <c r="O20" s="102"/>
      <c r="P20" s="160"/>
      <c r="Q20" s="102"/>
      <c r="R20" s="102"/>
      <c r="S20" s="102"/>
      <c r="T20" s="102"/>
      <c r="U20" s="197"/>
      <c r="V20" s="102"/>
      <c r="W20" s="160"/>
      <c r="X20" s="160"/>
      <c r="Y20" s="160"/>
      <c r="Z20" s="160"/>
      <c r="AA20" s="160"/>
      <c r="AB20" s="160"/>
      <c r="AC20" s="160"/>
      <c r="AD20" s="91">
        <f t="shared" si="0"/>
        <v>5</v>
      </c>
    </row>
    <row r="21" spans="1:30" ht="15.75" customHeight="1" x14ac:dyDescent="0.25">
      <c r="A21" s="37" t="s">
        <v>87</v>
      </c>
      <c r="B21" s="37"/>
      <c r="C21" s="102"/>
      <c r="D21" s="160"/>
      <c r="E21" s="160"/>
      <c r="F21" s="160"/>
      <c r="G21" s="160"/>
      <c r="H21" s="160"/>
      <c r="I21" s="160"/>
      <c r="J21" s="160"/>
      <c r="K21" s="160"/>
      <c r="L21" s="160"/>
      <c r="M21" s="160"/>
      <c r="N21" s="160"/>
      <c r="O21" s="102"/>
      <c r="P21" s="160"/>
      <c r="Q21" s="102"/>
      <c r="R21" s="102"/>
      <c r="S21" s="102"/>
      <c r="T21" s="102"/>
      <c r="U21" s="197"/>
      <c r="V21" s="102"/>
      <c r="W21" s="160"/>
      <c r="X21" s="160"/>
      <c r="Y21" s="160"/>
      <c r="Z21" s="160"/>
      <c r="AA21" s="160"/>
      <c r="AB21" s="160"/>
      <c r="AC21" s="160"/>
      <c r="AD21" s="91">
        <f t="shared" si="0"/>
        <v>0</v>
      </c>
    </row>
    <row r="22" spans="1:30" ht="15.75" customHeight="1" x14ac:dyDescent="0.25">
      <c r="A22" s="37" t="s">
        <v>92</v>
      </c>
      <c r="B22" s="37"/>
      <c r="C22" s="102"/>
      <c r="D22" s="160"/>
      <c r="E22" s="160"/>
      <c r="F22" s="160"/>
      <c r="G22" s="160"/>
      <c r="H22" s="160"/>
      <c r="I22" s="160"/>
      <c r="J22" s="160"/>
      <c r="K22" s="160"/>
      <c r="L22" s="160"/>
      <c r="M22" s="160"/>
      <c r="N22" s="160"/>
      <c r="O22" s="102"/>
      <c r="P22" s="160"/>
      <c r="Q22" s="102"/>
      <c r="R22" s="102"/>
      <c r="S22" s="102"/>
      <c r="T22" s="102"/>
      <c r="U22" s="197"/>
      <c r="V22" s="102"/>
      <c r="W22" s="160"/>
      <c r="X22" s="160"/>
      <c r="Y22" s="160"/>
      <c r="Z22" s="160"/>
      <c r="AA22" s="160"/>
      <c r="AB22" s="160"/>
      <c r="AC22" s="160"/>
      <c r="AD22" s="91">
        <f t="shared" si="0"/>
        <v>0</v>
      </c>
    </row>
    <row r="23" spans="1:30" ht="15.75" customHeight="1" x14ac:dyDescent="0.25">
      <c r="A23" s="37" t="s">
        <v>7</v>
      </c>
      <c r="B23" s="37"/>
      <c r="C23" s="102"/>
      <c r="D23" s="160"/>
      <c r="E23" s="160"/>
      <c r="F23" s="160"/>
      <c r="G23" s="160"/>
      <c r="H23" s="160"/>
      <c r="I23" s="160"/>
      <c r="J23" s="160"/>
      <c r="K23" s="160"/>
      <c r="L23" s="160"/>
      <c r="M23" s="160"/>
      <c r="N23" s="160"/>
      <c r="O23" s="102"/>
      <c r="P23" s="160"/>
      <c r="Q23" s="102"/>
      <c r="R23" s="102"/>
      <c r="S23" s="102"/>
      <c r="T23" s="102"/>
      <c r="U23" s="197"/>
      <c r="V23" s="102"/>
      <c r="W23" s="160"/>
      <c r="X23" s="160"/>
      <c r="Y23" s="160"/>
      <c r="Z23" s="160"/>
      <c r="AA23" s="160"/>
      <c r="AB23" s="160"/>
      <c r="AC23" s="160"/>
      <c r="AD23" s="91">
        <f t="shared" si="0"/>
        <v>0</v>
      </c>
    </row>
    <row r="24" spans="1:30" ht="15.75" customHeight="1" x14ac:dyDescent="0.25">
      <c r="A24" s="37" t="s">
        <v>101</v>
      </c>
      <c r="B24" s="37"/>
      <c r="C24" s="102"/>
      <c r="D24" s="160"/>
      <c r="E24" s="160"/>
      <c r="F24" s="160"/>
      <c r="G24" s="160"/>
      <c r="H24" s="160"/>
      <c r="I24" s="160"/>
      <c r="J24" s="160"/>
      <c r="K24" s="160"/>
      <c r="L24" s="160"/>
      <c r="M24" s="160"/>
      <c r="N24" s="160"/>
      <c r="O24" s="102"/>
      <c r="P24" s="160"/>
      <c r="Q24" s="102"/>
      <c r="R24" s="102"/>
      <c r="S24" s="102"/>
      <c r="T24" s="102"/>
      <c r="U24" s="197"/>
      <c r="V24" s="102"/>
      <c r="W24" s="160"/>
      <c r="X24" s="160"/>
      <c r="Y24" s="160"/>
      <c r="Z24" s="160"/>
      <c r="AA24" s="160"/>
      <c r="AB24" s="160"/>
      <c r="AC24" s="160"/>
      <c r="AD24" s="91">
        <f t="shared" si="0"/>
        <v>0</v>
      </c>
    </row>
    <row r="25" spans="1:30" ht="15.75" customHeight="1" x14ac:dyDescent="0.25">
      <c r="A25" s="37" t="s">
        <v>104</v>
      </c>
      <c r="B25" s="37"/>
      <c r="C25" s="102"/>
      <c r="D25" s="160"/>
      <c r="E25" s="160"/>
      <c r="F25" s="160"/>
      <c r="G25" s="160"/>
      <c r="H25" s="160"/>
      <c r="I25" s="160"/>
      <c r="J25" s="160"/>
      <c r="K25" s="160"/>
      <c r="L25" s="160"/>
      <c r="M25" s="160"/>
      <c r="N25" s="160">
        <v>6</v>
      </c>
      <c r="O25" s="102"/>
      <c r="P25" s="160"/>
      <c r="Q25" s="102"/>
      <c r="R25" s="102"/>
      <c r="S25" s="102"/>
      <c r="T25" s="102"/>
      <c r="U25" s="197"/>
      <c r="V25" s="102"/>
      <c r="W25" s="160"/>
      <c r="X25" s="160"/>
      <c r="Y25" s="160"/>
      <c r="Z25" s="160"/>
      <c r="AA25" s="160"/>
      <c r="AB25" s="160"/>
      <c r="AC25" s="160"/>
      <c r="AD25" s="91">
        <f t="shared" si="0"/>
        <v>6</v>
      </c>
    </row>
    <row r="26" spans="1:30" ht="15.75" customHeight="1" x14ac:dyDescent="0.25">
      <c r="A26" s="37" t="s">
        <v>109</v>
      </c>
      <c r="B26" s="37"/>
      <c r="C26" s="102"/>
      <c r="D26" s="160">
        <v>1</v>
      </c>
      <c r="E26" s="160"/>
      <c r="F26" s="160"/>
      <c r="G26" s="160"/>
      <c r="H26" s="160"/>
      <c r="I26" s="160"/>
      <c r="J26" s="160"/>
      <c r="K26" s="160"/>
      <c r="L26" s="160"/>
      <c r="M26" s="160"/>
      <c r="N26" s="160"/>
      <c r="O26" s="102"/>
      <c r="P26" s="160"/>
      <c r="Q26" s="102"/>
      <c r="R26" s="102"/>
      <c r="S26" s="102"/>
      <c r="T26" s="102"/>
      <c r="U26" s="197"/>
      <c r="V26" s="102"/>
      <c r="W26" s="160"/>
      <c r="X26" s="160"/>
      <c r="Y26" s="160"/>
      <c r="Z26" s="160"/>
      <c r="AA26" s="160"/>
      <c r="AB26" s="160"/>
      <c r="AC26" s="160"/>
      <c r="AD26" s="91">
        <f t="shared" si="0"/>
        <v>1</v>
      </c>
    </row>
    <row r="27" spans="1:30" ht="15.75" customHeight="1" x14ac:dyDescent="0.25">
      <c r="A27" s="37" t="s">
        <v>113</v>
      </c>
      <c r="B27" s="37"/>
      <c r="C27" s="102"/>
      <c r="D27" s="160"/>
      <c r="E27" s="160"/>
      <c r="F27" s="160"/>
      <c r="G27" s="160"/>
      <c r="H27" s="160"/>
      <c r="I27" s="160"/>
      <c r="J27" s="160"/>
      <c r="K27" s="160"/>
      <c r="L27" s="160"/>
      <c r="M27" s="160"/>
      <c r="N27" s="160"/>
      <c r="O27" s="102"/>
      <c r="P27" s="160"/>
      <c r="Q27" s="102"/>
      <c r="R27" s="102"/>
      <c r="S27" s="102"/>
      <c r="T27" s="102"/>
      <c r="U27" s="197"/>
      <c r="V27" s="102"/>
      <c r="W27" s="160"/>
      <c r="X27" s="160"/>
      <c r="Y27" s="160"/>
      <c r="Z27" s="160"/>
      <c r="AA27" s="160"/>
      <c r="AB27" s="160"/>
      <c r="AC27" s="160"/>
      <c r="AD27" s="91">
        <f t="shared" si="0"/>
        <v>0</v>
      </c>
    </row>
    <row r="28" spans="1:30" ht="15.75" customHeight="1" x14ac:dyDescent="0.25">
      <c r="A28" s="37" t="s">
        <v>17</v>
      </c>
      <c r="B28" s="37"/>
      <c r="C28" s="102"/>
      <c r="D28" s="160"/>
      <c r="E28" s="160"/>
      <c r="F28" s="160"/>
      <c r="G28" s="160"/>
      <c r="H28" s="160"/>
      <c r="I28" s="160"/>
      <c r="J28" s="160"/>
      <c r="K28" s="160"/>
      <c r="L28" s="160">
        <v>2</v>
      </c>
      <c r="M28" s="160"/>
      <c r="N28" s="160"/>
      <c r="O28" s="102"/>
      <c r="P28" s="160"/>
      <c r="Q28" s="102"/>
      <c r="R28" s="102"/>
      <c r="S28" s="102"/>
      <c r="T28" s="102"/>
      <c r="U28" s="197"/>
      <c r="V28" s="102"/>
      <c r="W28" s="160"/>
      <c r="X28" s="160"/>
      <c r="Y28" s="160"/>
      <c r="Z28" s="160"/>
      <c r="AA28" s="160"/>
      <c r="AB28" s="160">
        <v>1</v>
      </c>
      <c r="AC28" s="160"/>
      <c r="AD28" s="91">
        <f t="shared" si="0"/>
        <v>3</v>
      </c>
    </row>
    <row r="29" spans="1:30" ht="15.75" customHeight="1" x14ac:dyDescent="0.25">
      <c r="A29" s="37" t="s">
        <v>121</v>
      </c>
      <c r="B29" s="37"/>
      <c r="C29" s="102"/>
      <c r="D29" s="160"/>
      <c r="E29" s="160"/>
      <c r="F29" s="160"/>
      <c r="G29" s="160"/>
      <c r="H29" s="160"/>
      <c r="I29" s="160"/>
      <c r="J29" s="160"/>
      <c r="K29" s="160"/>
      <c r="L29" s="160"/>
      <c r="M29" s="160"/>
      <c r="N29" s="160"/>
      <c r="O29" s="102"/>
      <c r="P29" s="160"/>
      <c r="Q29" s="102"/>
      <c r="R29" s="102"/>
      <c r="S29" s="102"/>
      <c r="T29" s="102"/>
      <c r="U29" s="197"/>
      <c r="V29" s="102"/>
      <c r="W29" s="160"/>
      <c r="X29" s="160"/>
      <c r="Y29" s="160"/>
      <c r="Z29" s="160"/>
      <c r="AA29" s="160"/>
      <c r="AB29" s="160"/>
      <c r="AC29" s="160"/>
      <c r="AD29" s="91">
        <f t="shared" si="0"/>
        <v>0</v>
      </c>
    </row>
    <row r="30" spans="1:30" ht="24" customHeight="1" thickBot="1" x14ac:dyDescent="0.3">
      <c r="A30" s="20" t="s">
        <v>141</v>
      </c>
      <c r="B30" s="20">
        <f>SUM(B5:B29)</f>
        <v>3</v>
      </c>
      <c r="C30" s="20">
        <f t="shared" ref="C30:AC30" si="1">SUM(C5:C29)</f>
        <v>5</v>
      </c>
      <c r="D30" s="20">
        <f t="shared" si="1"/>
        <v>1</v>
      </c>
      <c r="E30" s="20">
        <f t="shared" si="1"/>
        <v>7</v>
      </c>
      <c r="F30" s="20">
        <f t="shared" si="1"/>
        <v>3</v>
      </c>
      <c r="G30" s="20">
        <f t="shared" si="1"/>
        <v>3</v>
      </c>
      <c r="H30" s="20">
        <f t="shared" si="1"/>
        <v>1</v>
      </c>
      <c r="I30" s="20">
        <f t="shared" si="1"/>
        <v>2</v>
      </c>
      <c r="J30" s="20">
        <f t="shared" si="1"/>
        <v>5</v>
      </c>
      <c r="K30" s="20">
        <f t="shared" si="1"/>
        <v>5</v>
      </c>
      <c r="L30" s="20">
        <f t="shared" si="1"/>
        <v>2</v>
      </c>
      <c r="M30" s="20">
        <f t="shared" si="1"/>
        <v>2</v>
      </c>
      <c r="N30" s="20">
        <f t="shared" si="1"/>
        <v>6</v>
      </c>
      <c r="O30" s="20">
        <f t="shared" si="1"/>
        <v>1</v>
      </c>
      <c r="P30" s="20">
        <f t="shared" si="1"/>
        <v>7</v>
      </c>
      <c r="Q30" s="20">
        <f t="shared" si="1"/>
        <v>1</v>
      </c>
      <c r="R30" s="20">
        <f t="shared" si="1"/>
        <v>7</v>
      </c>
      <c r="S30" s="20">
        <f t="shared" si="1"/>
        <v>3</v>
      </c>
      <c r="T30" s="20">
        <f t="shared" si="1"/>
        <v>7</v>
      </c>
      <c r="U30" s="20">
        <f t="shared" si="1"/>
        <v>3</v>
      </c>
      <c r="V30" s="20">
        <f t="shared" si="1"/>
        <v>0</v>
      </c>
      <c r="W30" s="20">
        <f t="shared" si="1"/>
        <v>3</v>
      </c>
      <c r="X30" s="20">
        <f t="shared" si="1"/>
        <v>5</v>
      </c>
      <c r="Y30" s="20">
        <f t="shared" si="1"/>
        <v>9</v>
      </c>
      <c r="Z30" s="20">
        <f t="shared" si="1"/>
        <v>10</v>
      </c>
      <c r="AA30" s="20">
        <f t="shared" si="1"/>
        <v>2</v>
      </c>
      <c r="AB30" s="20">
        <f t="shared" si="1"/>
        <v>1</v>
      </c>
      <c r="AC30" s="20">
        <f t="shared" si="1"/>
        <v>1</v>
      </c>
      <c r="AD30" s="91">
        <f>SUM(B30:AC30)</f>
        <v>105</v>
      </c>
    </row>
  </sheetData>
  <mergeCells count="3">
    <mergeCell ref="A1:AD1"/>
    <mergeCell ref="A3:A4"/>
    <mergeCell ref="E3:AD3"/>
  </mergeCells>
  <pageMargins left="0.59375" right="0.5" top="0.48958333333333331" bottom="0.44791666666666669" header="0.3" footer="0.3"/>
  <pageSetup paperSize="9" orientation="landscape" r:id="rId1"/>
  <headerFooter>
    <oddHeader>&amp;C11</oddHeader>
  </headerFooter>
  <ignoredErrors>
    <ignoredError sqref="AD6:AD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view="pageLayout" workbookViewId="0">
      <selection activeCell="B28" sqref="B28:S28"/>
    </sheetView>
  </sheetViews>
  <sheetFormatPr defaultRowHeight="15" x14ac:dyDescent="0.25"/>
  <cols>
    <col min="1" max="1" width="14.42578125" style="62" customWidth="1"/>
    <col min="2" max="2" width="6.42578125" style="62" customWidth="1"/>
    <col min="3" max="15" width="6.140625" style="62" customWidth="1"/>
    <col min="16" max="16" width="6.42578125" style="62" customWidth="1"/>
    <col min="17" max="19" width="6" style="62" customWidth="1"/>
    <col min="20" max="20" width="6.42578125" style="62" customWidth="1"/>
  </cols>
  <sheetData>
    <row r="1" spans="1:20" ht="21" customHeight="1" x14ac:dyDescent="0.25">
      <c r="A1" s="271" t="s">
        <v>211</v>
      </c>
      <c r="B1" s="271"/>
      <c r="C1" s="271"/>
      <c r="D1" s="271"/>
      <c r="E1" s="271"/>
      <c r="F1" s="271"/>
      <c r="G1" s="271"/>
      <c r="H1" s="271"/>
      <c r="I1" s="271"/>
      <c r="J1" s="271"/>
      <c r="K1" s="271"/>
      <c r="L1" s="271"/>
      <c r="M1" s="271"/>
      <c r="N1" s="271"/>
      <c r="O1" s="271"/>
      <c r="P1" s="271"/>
      <c r="Q1" s="271"/>
      <c r="R1" s="271"/>
      <c r="S1" s="271"/>
      <c r="T1" s="271"/>
    </row>
    <row r="2" spans="1:20" ht="83.25" customHeight="1" x14ac:dyDescent="0.25">
      <c r="A2" s="21" t="s">
        <v>0</v>
      </c>
      <c r="B2" s="132" t="s">
        <v>388</v>
      </c>
      <c r="C2" s="132" t="s">
        <v>178</v>
      </c>
      <c r="D2" s="132" t="s">
        <v>413</v>
      </c>
      <c r="E2" s="132" t="s">
        <v>212</v>
      </c>
      <c r="F2" s="132" t="s">
        <v>214</v>
      </c>
      <c r="G2" s="132" t="s">
        <v>216</v>
      </c>
      <c r="H2" s="132" t="s">
        <v>412</v>
      </c>
      <c r="I2" s="132" t="s">
        <v>213</v>
      </c>
      <c r="J2" s="132" t="s">
        <v>458</v>
      </c>
      <c r="K2" s="132" t="s">
        <v>186</v>
      </c>
      <c r="L2" s="132" t="s">
        <v>222</v>
      </c>
      <c r="M2" s="132" t="s">
        <v>215</v>
      </c>
      <c r="N2" s="132" t="s">
        <v>414</v>
      </c>
      <c r="O2" s="132" t="s">
        <v>416</v>
      </c>
      <c r="P2" s="132" t="s">
        <v>217</v>
      </c>
      <c r="Q2" s="132" t="s">
        <v>218</v>
      </c>
      <c r="R2" s="132" t="s">
        <v>418</v>
      </c>
      <c r="S2" s="132" t="s">
        <v>415</v>
      </c>
      <c r="T2" s="135" t="s">
        <v>141</v>
      </c>
    </row>
    <row r="3" spans="1:20" ht="16.5" customHeight="1" x14ac:dyDescent="0.25">
      <c r="A3" s="18" t="s">
        <v>5</v>
      </c>
      <c r="B3" s="160"/>
      <c r="C3" s="160"/>
      <c r="D3" s="160"/>
      <c r="E3" s="160"/>
      <c r="F3" s="160"/>
      <c r="G3" s="160"/>
      <c r="H3" s="160"/>
      <c r="I3" s="160"/>
      <c r="J3" s="160"/>
      <c r="K3" s="160"/>
      <c r="L3" s="160"/>
      <c r="M3" s="160"/>
      <c r="N3" s="160"/>
      <c r="O3" s="160"/>
      <c r="P3" s="160"/>
      <c r="Q3" s="160"/>
      <c r="R3" s="160"/>
      <c r="S3" s="160"/>
      <c r="T3" s="6">
        <f t="shared" ref="T3:T28" si="0">SUM(B3:S3)</f>
        <v>0</v>
      </c>
    </row>
    <row r="4" spans="1:20" ht="16.5" customHeight="1" x14ac:dyDescent="0.25">
      <c r="A4" s="18" t="s">
        <v>11</v>
      </c>
      <c r="B4" s="160">
        <v>11</v>
      </c>
      <c r="C4" s="160">
        <v>7</v>
      </c>
      <c r="D4" s="160"/>
      <c r="E4" s="160">
        <v>10</v>
      </c>
      <c r="F4" s="160">
        <v>3</v>
      </c>
      <c r="G4" s="160">
        <v>5</v>
      </c>
      <c r="H4" s="160">
        <v>3</v>
      </c>
      <c r="I4" s="163"/>
      <c r="J4" s="160"/>
      <c r="K4" s="160">
        <v>2</v>
      </c>
      <c r="L4" s="160">
        <v>4</v>
      </c>
      <c r="M4" s="160"/>
      <c r="N4" s="160"/>
      <c r="O4" s="160"/>
      <c r="P4" s="160">
        <v>2</v>
      </c>
      <c r="Q4" s="160"/>
      <c r="R4" s="160"/>
      <c r="S4" s="160">
        <v>3</v>
      </c>
      <c r="T4" s="6">
        <f t="shared" si="0"/>
        <v>50</v>
      </c>
    </row>
    <row r="5" spans="1:20" ht="16.5" customHeight="1" x14ac:dyDescent="0.25">
      <c r="A5" s="18" t="s">
        <v>15</v>
      </c>
      <c r="B5" s="160"/>
      <c r="C5" s="160"/>
      <c r="D5" s="160"/>
      <c r="E5" s="160"/>
      <c r="F5" s="160"/>
      <c r="G5" s="160"/>
      <c r="H5" s="160"/>
      <c r="I5" s="160"/>
      <c r="J5" s="160"/>
      <c r="K5" s="160"/>
      <c r="L5" s="160"/>
      <c r="M5" s="160"/>
      <c r="N5" s="160"/>
      <c r="O5" s="160"/>
      <c r="P5" s="160"/>
      <c r="Q5" s="160"/>
      <c r="R5" s="160"/>
      <c r="S5" s="160"/>
      <c r="T5" s="6">
        <f t="shared" si="0"/>
        <v>0</v>
      </c>
    </row>
    <row r="6" spans="1:20" ht="16.5" customHeight="1" x14ac:dyDescent="0.25">
      <c r="A6" s="18" t="s">
        <v>18</v>
      </c>
      <c r="B6" s="160"/>
      <c r="C6" s="160"/>
      <c r="D6" s="160"/>
      <c r="E6" s="160"/>
      <c r="F6" s="160"/>
      <c r="G6" s="160"/>
      <c r="H6" s="160"/>
      <c r="I6" s="160"/>
      <c r="J6" s="160"/>
      <c r="K6" s="160"/>
      <c r="L6" s="160"/>
      <c r="M6" s="160"/>
      <c r="N6" s="160"/>
      <c r="O6" s="160"/>
      <c r="P6" s="160"/>
      <c r="Q6" s="160"/>
      <c r="R6" s="160"/>
      <c r="S6" s="160"/>
      <c r="T6" s="6">
        <f t="shared" si="0"/>
        <v>0</v>
      </c>
    </row>
    <row r="7" spans="1:20" ht="16.5" customHeight="1" x14ac:dyDescent="0.25">
      <c r="A7" s="18" t="s">
        <v>26</v>
      </c>
      <c r="B7" s="160"/>
      <c r="C7" s="160"/>
      <c r="D7" s="160"/>
      <c r="E7" s="160"/>
      <c r="F7" s="160"/>
      <c r="G7" s="160"/>
      <c r="H7" s="160"/>
      <c r="I7" s="160"/>
      <c r="J7" s="160"/>
      <c r="K7" s="160"/>
      <c r="L7" s="160"/>
      <c r="M7" s="160"/>
      <c r="N7" s="160"/>
      <c r="O7" s="160"/>
      <c r="P7" s="160"/>
      <c r="Q7" s="160"/>
      <c r="R7" s="160"/>
      <c r="S7" s="160"/>
      <c r="T7" s="6">
        <f t="shared" si="0"/>
        <v>0</v>
      </c>
    </row>
    <row r="8" spans="1:20" ht="16.5" customHeight="1" x14ac:dyDescent="0.25">
      <c r="A8" s="18" t="s">
        <v>30</v>
      </c>
      <c r="B8" s="160"/>
      <c r="C8" s="160"/>
      <c r="D8" s="160"/>
      <c r="E8" s="160"/>
      <c r="F8" s="160"/>
      <c r="G8" s="160"/>
      <c r="H8" s="160"/>
      <c r="I8" s="160"/>
      <c r="J8" s="160"/>
      <c r="K8" s="160"/>
      <c r="L8" s="160"/>
      <c r="M8" s="160"/>
      <c r="N8" s="160"/>
      <c r="O8" s="160"/>
      <c r="P8" s="160"/>
      <c r="Q8" s="160"/>
      <c r="R8" s="160"/>
      <c r="S8" s="160"/>
      <c r="T8" s="6">
        <f t="shared" si="0"/>
        <v>0</v>
      </c>
    </row>
    <row r="9" spans="1:20" ht="16.5" customHeight="1" x14ac:dyDescent="0.25">
      <c r="A9" s="18" t="s">
        <v>36</v>
      </c>
      <c r="B9" s="160">
        <v>14</v>
      </c>
      <c r="C9" s="160"/>
      <c r="D9" s="160"/>
      <c r="E9" s="160"/>
      <c r="F9" s="160"/>
      <c r="G9" s="160"/>
      <c r="H9" s="160"/>
      <c r="I9" s="160"/>
      <c r="J9" s="160"/>
      <c r="K9" s="160"/>
      <c r="L9" s="160"/>
      <c r="M9" s="160"/>
      <c r="N9" s="160"/>
      <c r="O9" s="160"/>
      <c r="P9" s="160"/>
      <c r="Q9" s="160"/>
      <c r="R9" s="160">
        <v>2</v>
      </c>
      <c r="S9" s="160"/>
      <c r="T9" s="6">
        <f t="shared" si="0"/>
        <v>16</v>
      </c>
    </row>
    <row r="10" spans="1:20" ht="16.5" customHeight="1" x14ac:dyDescent="0.25">
      <c r="A10" s="18" t="s">
        <v>43</v>
      </c>
      <c r="B10" s="160"/>
      <c r="C10" s="160"/>
      <c r="D10" s="160"/>
      <c r="E10" s="160"/>
      <c r="F10" s="160"/>
      <c r="G10" s="160"/>
      <c r="H10" s="160"/>
      <c r="I10" s="160"/>
      <c r="J10" s="160"/>
      <c r="K10" s="160"/>
      <c r="L10" s="160"/>
      <c r="M10" s="160"/>
      <c r="N10" s="160"/>
      <c r="O10" s="160"/>
      <c r="P10" s="160"/>
      <c r="Q10" s="160"/>
      <c r="R10" s="160">
        <v>2</v>
      </c>
      <c r="S10" s="160"/>
      <c r="T10" s="6">
        <f t="shared" si="0"/>
        <v>2</v>
      </c>
    </row>
    <row r="11" spans="1:20" ht="16.5" customHeight="1" x14ac:dyDescent="0.25">
      <c r="A11" s="18" t="s">
        <v>21</v>
      </c>
      <c r="B11" s="160"/>
      <c r="C11" s="160"/>
      <c r="D11" s="160"/>
      <c r="E11" s="160"/>
      <c r="F11" s="160"/>
      <c r="G11" s="160">
        <v>4</v>
      </c>
      <c r="H11" s="160"/>
      <c r="I11" s="160"/>
      <c r="J11" s="160"/>
      <c r="K11" s="160"/>
      <c r="L11" s="160"/>
      <c r="M11" s="160"/>
      <c r="N11" s="160"/>
      <c r="O11" s="160"/>
      <c r="P11" s="160"/>
      <c r="Q11" s="160"/>
      <c r="R11" s="160"/>
      <c r="S11" s="160"/>
      <c r="T11" s="6">
        <f t="shared" si="0"/>
        <v>4</v>
      </c>
    </row>
    <row r="12" spans="1:20" ht="16.5" customHeight="1" x14ac:dyDescent="0.25">
      <c r="A12" s="18" t="s">
        <v>50</v>
      </c>
      <c r="B12" s="160"/>
      <c r="C12" s="160"/>
      <c r="D12" s="160"/>
      <c r="E12" s="160"/>
      <c r="F12" s="160"/>
      <c r="G12" s="160"/>
      <c r="H12" s="160"/>
      <c r="I12" s="160"/>
      <c r="J12" s="160"/>
      <c r="K12" s="160"/>
      <c r="L12" s="160"/>
      <c r="M12" s="160"/>
      <c r="N12" s="160"/>
      <c r="O12" s="160"/>
      <c r="P12" s="160"/>
      <c r="Q12" s="160"/>
      <c r="R12" s="160"/>
      <c r="S12" s="160"/>
      <c r="T12" s="6">
        <f t="shared" si="0"/>
        <v>0</v>
      </c>
    </row>
    <row r="13" spans="1:20" ht="16.5" customHeight="1" x14ac:dyDescent="0.25">
      <c r="A13" s="18" t="s">
        <v>54</v>
      </c>
      <c r="B13" s="160"/>
      <c r="C13" s="160"/>
      <c r="D13" s="160"/>
      <c r="E13" s="160"/>
      <c r="F13" s="160"/>
      <c r="G13" s="160"/>
      <c r="H13" s="160"/>
      <c r="I13" s="160"/>
      <c r="J13" s="160"/>
      <c r="K13" s="160"/>
      <c r="L13" s="160"/>
      <c r="M13" s="160"/>
      <c r="N13" s="160"/>
      <c r="O13" s="160"/>
      <c r="P13" s="160">
        <v>3</v>
      </c>
      <c r="Q13" s="160"/>
      <c r="R13" s="160"/>
      <c r="S13" s="160"/>
      <c r="T13" s="6">
        <f t="shared" si="0"/>
        <v>3</v>
      </c>
    </row>
    <row r="14" spans="1:20" ht="16.5" customHeight="1" x14ac:dyDescent="0.25">
      <c r="A14" s="18" t="s">
        <v>59</v>
      </c>
      <c r="B14" s="160"/>
      <c r="C14" s="160"/>
      <c r="D14" s="160"/>
      <c r="E14" s="160"/>
      <c r="F14" s="160"/>
      <c r="G14" s="160"/>
      <c r="H14" s="160"/>
      <c r="I14" s="160"/>
      <c r="J14" s="160"/>
      <c r="K14" s="160"/>
      <c r="L14" s="160"/>
      <c r="M14" s="160"/>
      <c r="N14" s="160"/>
      <c r="O14" s="160"/>
      <c r="P14" s="160"/>
      <c r="Q14" s="160"/>
      <c r="R14" s="160"/>
      <c r="S14" s="160"/>
      <c r="T14" s="6">
        <f t="shared" si="0"/>
        <v>0</v>
      </c>
    </row>
    <row r="15" spans="1:20" ht="16.5" customHeight="1" x14ac:dyDescent="0.25">
      <c r="A15" s="18" t="s">
        <v>64</v>
      </c>
      <c r="B15" s="160"/>
      <c r="C15" s="160"/>
      <c r="D15" s="160"/>
      <c r="E15" s="160"/>
      <c r="F15" s="160"/>
      <c r="G15" s="160"/>
      <c r="H15" s="160"/>
      <c r="I15" s="163"/>
      <c r="J15" s="160"/>
      <c r="K15" s="160"/>
      <c r="L15" s="160"/>
      <c r="M15" s="160"/>
      <c r="N15" s="160"/>
      <c r="O15" s="160"/>
      <c r="P15" s="160"/>
      <c r="Q15" s="160"/>
      <c r="R15" s="160"/>
      <c r="S15" s="160"/>
      <c r="T15" s="6">
        <f t="shared" si="0"/>
        <v>0</v>
      </c>
    </row>
    <row r="16" spans="1:20" ht="16.5" customHeight="1" x14ac:dyDescent="0.25">
      <c r="A16" s="18" t="s">
        <v>70</v>
      </c>
      <c r="B16" s="160"/>
      <c r="C16" s="160"/>
      <c r="D16" s="160"/>
      <c r="E16" s="160"/>
      <c r="F16" s="160"/>
      <c r="G16" s="160"/>
      <c r="H16" s="160"/>
      <c r="I16" s="160"/>
      <c r="J16" s="160"/>
      <c r="K16" s="160"/>
      <c r="L16" s="160"/>
      <c r="M16" s="160"/>
      <c r="N16" s="160"/>
      <c r="O16" s="160"/>
      <c r="P16" s="160"/>
      <c r="Q16" s="160"/>
      <c r="R16" s="160"/>
      <c r="S16" s="160"/>
      <c r="T16" s="6">
        <f t="shared" si="0"/>
        <v>0</v>
      </c>
    </row>
    <row r="17" spans="1:20" ht="16.5" customHeight="1" x14ac:dyDescent="0.25">
      <c r="A17" s="18" t="s">
        <v>77</v>
      </c>
      <c r="B17" s="160"/>
      <c r="C17" s="160"/>
      <c r="D17" s="160"/>
      <c r="E17" s="160"/>
      <c r="F17" s="160"/>
      <c r="G17" s="160"/>
      <c r="H17" s="160"/>
      <c r="I17" s="160"/>
      <c r="J17" s="160"/>
      <c r="K17" s="160"/>
      <c r="L17" s="160"/>
      <c r="M17" s="160">
        <v>3</v>
      </c>
      <c r="N17" s="160"/>
      <c r="O17" s="160"/>
      <c r="P17" s="160"/>
      <c r="Q17" s="160"/>
      <c r="R17" s="160"/>
      <c r="S17" s="160"/>
      <c r="T17" s="6">
        <f t="shared" si="0"/>
        <v>3</v>
      </c>
    </row>
    <row r="18" spans="1:20" ht="16.5" customHeight="1" x14ac:dyDescent="0.25">
      <c r="A18" s="18" t="s">
        <v>73</v>
      </c>
      <c r="B18" s="160"/>
      <c r="C18" s="160"/>
      <c r="D18" s="160"/>
      <c r="E18" s="160"/>
      <c r="F18" s="160"/>
      <c r="G18" s="160"/>
      <c r="H18" s="160"/>
      <c r="I18" s="160"/>
      <c r="J18" s="160"/>
      <c r="K18" s="160"/>
      <c r="L18" s="160"/>
      <c r="M18" s="160"/>
      <c r="N18" s="160"/>
      <c r="O18" s="160">
        <v>3</v>
      </c>
      <c r="P18" s="160"/>
      <c r="Q18" s="160"/>
      <c r="R18" s="160"/>
      <c r="S18" s="160"/>
      <c r="T18" s="6">
        <f t="shared" si="0"/>
        <v>3</v>
      </c>
    </row>
    <row r="19" spans="1:20" ht="16.5" customHeight="1" x14ac:dyDescent="0.25">
      <c r="A19" s="18" t="s">
        <v>87</v>
      </c>
      <c r="B19" s="160"/>
      <c r="C19" s="160"/>
      <c r="D19" s="160"/>
      <c r="E19" s="160"/>
      <c r="F19" s="160"/>
      <c r="G19" s="160"/>
      <c r="H19" s="160"/>
      <c r="I19" s="160">
        <v>6</v>
      </c>
      <c r="J19" s="160"/>
      <c r="K19" s="160"/>
      <c r="L19" s="160"/>
      <c r="M19" s="160"/>
      <c r="N19" s="160"/>
      <c r="O19" s="160"/>
      <c r="P19" s="160"/>
      <c r="Q19" s="160"/>
      <c r="R19" s="160"/>
      <c r="S19" s="160"/>
      <c r="T19" s="6">
        <f t="shared" si="0"/>
        <v>6</v>
      </c>
    </row>
    <row r="20" spans="1:20" ht="16.5" customHeight="1" x14ac:dyDescent="0.25">
      <c r="A20" s="18" t="s">
        <v>92</v>
      </c>
      <c r="B20" s="160"/>
      <c r="C20" s="160"/>
      <c r="D20" s="160"/>
      <c r="E20" s="160"/>
      <c r="F20" s="160"/>
      <c r="G20" s="160"/>
      <c r="H20" s="160"/>
      <c r="I20" s="160"/>
      <c r="J20" s="160"/>
      <c r="K20" s="160"/>
      <c r="L20" s="160"/>
      <c r="M20" s="160"/>
      <c r="N20" s="160"/>
      <c r="O20" s="160"/>
      <c r="P20" s="160"/>
      <c r="Q20" s="160"/>
      <c r="R20" s="160"/>
      <c r="S20" s="160"/>
      <c r="T20" s="6">
        <f t="shared" si="0"/>
        <v>0</v>
      </c>
    </row>
    <row r="21" spans="1:20" ht="16.5" customHeight="1" x14ac:dyDescent="0.25">
      <c r="A21" s="18" t="s">
        <v>7</v>
      </c>
      <c r="B21" s="160"/>
      <c r="C21" s="160"/>
      <c r="D21" s="160"/>
      <c r="E21" s="160"/>
      <c r="F21" s="160"/>
      <c r="G21" s="160"/>
      <c r="H21" s="160"/>
      <c r="I21" s="160"/>
      <c r="J21" s="160"/>
      <c r="K21" s="160"/>
      <c r="L21" s="160"/>
      <c r="M21" s="160"/>
      <c r="N21" s="160"/>
      <c r="O21" s="160">
        <v>2</v>
      </c>
      <c r="P21" s="160"/>
      <c r="Q21" s="160"/>
      <c r="R21" s="160"/>
      <c r="S21" s="160"/>
      <c r="T21" s="6">
        <f t="shared" si="0"/>
        <v>2</v>
      </c>
    </row>
    <row r="22" spans="1:20" ht="16.5" customHeight="1" x14ac:dyDescent="0.25">
      <c r="A22" s="18" t="s">
        <v>101</v>
      </c>
      <c r="B22" s="160"/>
      <c r="C22" s="160"/>
      <c r="D22" s="160"/>
      <c r="E22" s="160"/>
      <c r="F22" s="160"/>
      <c r="G22" s="160"/>
      <c r="H22" s="160"/>
      <c r="I22" s="160"/>
      <c r="J22" s="160"/>
      <c r="K22" s="160"/>
      <c r="L22" s="160"/>
      <c r="M22" s="160"/>
      <c r="N22" s="160"/>
      <c r="O22" s="160"/>
      <c r="P22" s="160"/>
      <c r="Q22" s="160"/>
      <c r="R22" s="160"/>
      <c r="S22" s="160"/>
      <c r="T22" s="6">
        <f t="shared" si="0"/>
        <v>0</v>
      </c>
    </row>
    <row r="23" spans="1:20" ht="16.5" customHeight="1" x14ac:dyDescent="0.25">
      <c r="A23" s="18" t="s">
        <v>104</v>
      </c>
      <c r="B23" s="160"/>
      <c r="C23" s="160"/>
      <c r="D23" s="160"/>
      <c r="E23" s="160"/>
      <c r="F23" s="160"/>
      <c r="G23" s="160"/>
      <c r="H23" s="160"/>
      <c r="I23" s="160"/>
      <c r="J23" s="160">
        <v>5</v>
      </c>
      <c r="K23" s="160"/>
      <c r="L23" s="160"/>
      <c r="M23" s="160"/>
      <c r="N23" s="160"/>
      <c r="O23" s="160"/>
      <c r="P23" s="160"/>
      <c r="Q23" s="160">
        <v>8</v>
      </c>
      <c r="R23" s="160"/>
      <c r="S23" s="160"/>
      <c r="T23" s="6">
        <f t="shared" si="0"/>
        <v>13</v>
      </c>
    </row>
    <row r="24" spans="1:20" ht="16.5" customHeight="1" x14ac:dyDescent="0.25">
      <c r="A24" s="18" t="s">
        <v>109</v>
      </c>
      <c r="B24" s="160"/>
      <c r="C24" s="160"/>
      <c r="D24" s="160"/>
      <c r="E24" s="160"/>
      <c r="F24" s="160"/>
      <c r="G24" s="160"/>
      <c r="H24" s="160"/>
      <c r="I24" s="160"/>
      <c r="J24" s="160"/>
      <c r="K24" s="160"/>
      <c r="L24" s="160"/>
      <c r="M24" s="160"/>
      <c r="N24" s="160">
        <v>27</v>
      </c>
      <c r="O24" s="160"/>
      <c r="P24" s="160"/>
      <c r="Q24" s="160"/>
      <c r="R24" s="160"/>
      <c r="S24" s="160"/>
      <c r="T24" s="6">
        <f t="shared" si="0"/>
        <v>27</v>
      </c>
    </row>
    <row r="25" spans="1:20" ht="16.5" customHeight="1" x14ac:dyDescent="0.25">
      <c r="A25" s="18" t="s">
        <v>113</v>
      </c>
      <c r="B25" s="160"/>
      <c r="C25" s="160"/>
      <c r="D25" s="160"/>
      <c r="E25" s="160"/>
      <c r="F25" s="160"/>
      <c r="G25" s="160"/>
      <c r="H25" s="160"/>
      <c r="I25" s="160"/>
      <c r="J25" s="160"/>
      <c r="K25" s="160"/>
      <c r="L25" s="160"/>
      <c r="M25" s="160"/>
      <c r="N25" s="160">
        <v>7</v>
      </c>
      <c r="O25" s="160"/>
      <c r="P25" s="160"/>
      <c r="Q25" s="160"/>
      <c r="R25" s="160"/>
      <c r="S25" s="160"/>
      <c r="T25" s="6">
        <f t="shared" si="0"/>
        <v>7</v>
      </c>
    </row>
    <row r="26" spans="1:20" ht="16.5" customHeight="1" x14ac:dyDescent="0.25">
      <c r="A26" s="18" t="s">
        <v>17</v>
      </c>
      <c r="B26" s="160"/>
      <c r="C26" s="160"/>
      <c r="D26" s="160"/>
      <c r="E26" s="160"/>
      <c r="F26" s="160"/>
      <c r="G26" s="160"/>
      <c r="H26" s="160">
        <v>8</v>
      </c>
      <c r="I26" s="160">
        <v>6</v>
      </c>
      <c r="J26" s="160"/>
      <c r="K26" s="160"/>
      <c r="L26" s="160"/>
      <c r="M26" s="160"/>
      <c r="N26" s="160"/>
      <c r="O26" s="160"/>
      <c r="P26" s="160"/>
      <c r="Q26" s="160"/>
      <c r="R26" s="160"/>
      <c r="S26" s="160"/>
      <c r="T26" s="6">
        <f t="shared" si="0"/>
        <v>14</v>
      </c>
    </row>
    <row r="27" spans="1:20" ht="16.5" customHeight="1" x14ac:dyDescent="0.25">
      <c r="A27" s="18" t="s">
        <v>121</v>
      </c>
      <c r="B27" s="160"/>
      <c r="C27" s="160"/>
      <c r="D27" s="160">
        <v>3</v>
      </c>
      <c r="E27" s="160"/>
      <c r="F27" s="160"/>
      <c r="G27" s="160"/>
      <c r="H27" s="160"/>
      <c r="I27" s="160"/>
      <c r="J27" s="160"/>
      <c r="K27" s="160"/>
      <c r="L27" s="160"/>
      <c r="M27" s="160"/>
      <c r="N27" s="160"/>
      <c r="O27" s="160"/>
      <c r="P27" s="160"/>
      <c r="Q27" s="160"/>
      <c r="R27" s="160"/>
      <c r="S27" s="160"/>
      <c r="T27" s="6">
        <f t="shared" si="0"/>
        <v>3</v>
      </c>
    </row>
    <row r="28" spans="1:20" ht="18.75" customHeight="1" thickBot="1" x14ac:dyDescent="0.3">
      <c r="A28" s="24" t="s">
        <v>141</v>
      </c>
      <c r="B28" s="90">
        <f>SUM(B3:B27)</f>
        <v>25</v>
      </c>
      <c r="C28" s="90">
        <f t="shared" ref="C28:S28" si="1">SUM(C3:C27)</f>
        <v>7</v>
      </c>
      <c r="D28" s="90">
        <f>SUM(D3:D27)</f>
        <v>3</v>
      </c>
      <c r="E28" s="90">
        <f t="shared" si="1"/>
        <v>10</v>
      </c>
      <c r="F28" s="90">
        <f t="shared" ref="F28:M28" si="2">SUM(F3:F27)</f>
        <v>3</v>
      </c>
      <c r="G28" s="90">
        <f t="shared" si="2"/>
        <v>9</v>
      </c>
      <c r="H28" s="90">
        <f t="shared" si="2"/>
        <v>11</v>
      </c>
      <c r="I28" s="90">
        <f t="shared" si="2"/>
        <v>12</v>
      </c>
      <c r="J28" s="90">
        <f t="shared" si="2"/>
        <v>5</v>
      </c>
      <c r="K28" s="90">
        <f t="shared" si="2"/>
        <v>2</v>
      </c>
      <c r="L28" s="90">
        <f t="shared" si="2"/>
        <v>4</v>
      </c>
      <c r="M28" s="90">
        <f t="shared" si="2"/>
        <v>3</v>
      </c>
      <c r="N28" s="90">
        <f t="shared" si="1"/>
        <v>34</v>
      </c>
      <c r="O28" s="90">
        <f>SUM(O3:O27)</f>
        <v>5</v>
      </c>
      <c r="P28" s="90">
        <f>SUM(P3:P27)</f>
        <v>5</v>
      </c>
      <c r="Q28" s="90">
        <f>SUM(Q3:Q27)</f>
        <v>8</v>
      </c>
      <c r="R28" s="90">
        <f t="shared" ref="R28" si="3">SUM(R3:R27)</f>
        <v>4</v>
      </c>
      <c r="S28" s="90">
        <f t="shared" si="1"/>
        <v>3</v>
      </c>
      <c r="T28" s="6">
        <f t="shared" si="0"/>
        <v>153</v>
      </c>
    </row>
  </sheetData>
  <mergeCells count="1">
    <mergeCell ref="A1:T1"/>
  </mergeCells>
  <pageMargins left="0.7" right="0.60416666666666663" top="0.58333333333333337" bottom="0.4375" header="0.3" footer="0.3"/>
  <pageSetup paperSize="9" orientation="landscape" r:id="rId1"/>
  <headerFooter>
    <oddHeader>&amp;C12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Paroisses</vt:lpstr>
      <vt:lpstr>Pop &amp; Catéchumènes</vt:lpstr>
      <vt:lpstr>Autres Religions</vt:lpstr>
      <vt:lpstr>Personnel</vt:lpstr>
      <vt:lpstr>Religieuses-1</vt:lpstr>
      <vt:lpstr>Religieuses-2</vt:lpstr>
      <vt:lpstr>Novices - F</vt:lpstr>
      <vt:lpstr>Postulantes</vt:lpstr>
      <vt:lpstr>Religieux</vt:lpstr>
      <vt:lpstr>Novices-M</vt:lpstr>
      <vt:lpstr>Catéchistes-1</vt:lpstr>
      <vt:lpstr>Catéchistes-2</vt:lpstr>
      <vt:lpstr>Autres Services</vt:lpstr>
      <vt:lpstr>Mouvements</vt:lpstr>
      <vt:lpstr>Sacrements-1</vt:lpstr>
      <vt:lpstr>Sacrements-2</vt:lpstr>
      <vt:lpstr>Sacrements-3</vt:lpstr>
      <vt:lpstr>Oeuvres-1</vt:lpstr>
      <vt:lpstr>Oeuvres-2</vt:lpstr>
      <vt:lpstr>Ecoles</vt:lpstr>
      <vt:lpstr>Enseignants</vt:lpstr>
      <vt:lpstr>Bref historique Butare</vt:lpstr>
      <vt:lpstr>Elèves</vt:lpstr>
      <vt:lpstr>PSVF</vt:lpstr>
      <vt:lpstr>GSém</vt:lpstr>
      <vt:lpstr>Tableau récapitulatif</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EVECHE</dc:creator>
  <cp:lastModifiedBy>user</cp:lastModifiedBy>
  <cp:lastPrinted>2024-02-29T08:38:10Z</cp:lastPrinted>
  <dcterms:created xsi:type="dcterms:W3CDTF">2018-04-10T07:34:10Z</dcterms:created>
  <dcterms:modified xsi:type="dcterms:W3CDTF">2024-12-02T08:22:06Z</dcterms:modified>
</cp:coreProperties>
</file>